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15" windowWidth="23070" windowHeight="4815" tabRatio="732"/>
  </bookViews>
  <sheets>
    <sheet name="Tab. A. Prioritetet Strategjike" sheetId="78" r:id="rId1"/>
    <sheet name="ZKM" sheetId="56" r:id="rId2"/>
    <sheet name="MASHT" sheetId="57" r:id="rId3"/>
    <sheet name="MIE" sheetId="58" r:id="rId4"/>
    <sheet name="MD" sheetId="59" r:id="rId5"/>
    <sheet name="MF" sheetId="60" r:id="rId6"/>
    <sheet name="MZHE" sheetId="61" r:id="rId7"/>
    <sheet name="MFSK" sheetId="62" r:id="rId8"/>
    <sheet name="MMPH" sheetId="63" r:id="rId9"/>
    <sheet name="MAPL" sheetId="64" r:id="rId10"/>
    <sheet name="MPB" sheetId="65" r:id="rId11"/>
    <sheet name="MPJ" sheetId="66" r:id="rId12"/>
    <sheet name="MPMS" sheetId="67" r:id="rId13"/>
    <sheet name="MKK" sheetId="68" r:id="rId14"/>
    <sheet name="MSH" sheetId="69" r:id="rId15"/>
    <sheet name="MAP" sheetId="70" r:id="rId16"/>
    <sheet name="MKRS" sheetId="71" r:id="rId17"/>
    <sheet name="MI" sheetId="72" r:id="rId18"/>
    <sheet name="MBPZHR" sheetId="73" r:id="rId19"/>
    <sheet name="MTI" sheetId="74" r:id="rId20"/>
    <sheet name="MDIS" sheetId="75" r:id="rId21"/>
    <sheet name="MZHR" sheetId="76" r:id="rId22"/>
    <sheet name="MIN" sheetId="77" r:id="rId23"/>
  </sheets>
  <definedNames>
    <definedName name="_xlnm.Print_Area" localSheetId="17">MI!$A$1:$M$15</definedName>
    <definedName name="_xlnm.Print_Area" localSheetId="11">#REF!</definedName>
    <definedName name="_xlnm.Print_Area" localSheetId="0">'Tab. A. Prioritetet Strategjike'!$A$1:$N$197</definedName>
  </definedNames>
  <calcPr calcId="152511"/>
</workbook>
</file>

<file path=xl/calcChain.xml><?xml version="1.0" encoding="utf-8"?>
<calcChain xmlns="http://schemas.openxmlformats.org/spreadsheetml/2006/main">
  <c r="H50" i="78" l="1"/>
  <c r="H51" i="78"/>
  <c r="H52" i="78"/>
  <c r="H70" i="78"/>
  <c r="H71" i="78"/>
  <c r="H188" i="78"/>
  <c r="G6" i="64" l="1"/>
  <c r="G7" i="64"/>
  <c r="G8" i="64"/>
  <c r="G9" i="64"/>
  <c r="G10" i="64"/>
  <c r="G12" i="64"/>
  <c r="G13" i="64"/>
  <c r="G14" i="64"/>
  <c r="G15" i="64"/>
  <c r="G16" i="64"/>
  <c r="G17" i="64"/>
  <c r="G18" i="64"/>
</calcChain>
</file>

<file path=xl/sharedStrings.xml><?xml version="1.0" encoding="utf-8"?>
<sst xmlns="http://schemas.openxmlformats.org/spreadsheetml/2006/main" count="4942" uniqueCount="3119">
  <si>
    <t xml:space="preserve">1.1.1 </t>
  </si>
  <si>
    <t>1.1.3</t>
  </si>
  <si>
    <t>1.2.1</t>
  </si>
  <si>
    <t>1.2.2</t>
  </si>
  <si>
    <t>1.3.1</t>
  </si>
  <si>
    <t>1.3.3</t>
  </si>
  <si>
    <t>1.4.1</t>
  </si>
  <si>
    <t>1.4.2</t>
  </si>
  <si>
    <t>2.1.1</t>
  </si>
  <si>
    <t>2.1.2</t>
  </si>
  <si>
    <t>3.1.1</t>
  </si>
  <si>
    <t>3.1.3</t>
  </si>
  <si>
    <t>3.2.1</t>
  </si>
  <si>
    <t>4.1.3</t>
  </si>
  <si>
    <t>2.4.1</t>
  </si>
  <si>
    <t>2.4.2</t>
  </si>
  <si>
    <t>3.3.1</t>
  </si>
  <si>
    <t>3.3.2</t>
  </si>
  <si>
    <t>3.3.3</t>
  </si>
  <si>
    <t>3.4.1</t>
  </si>
  <si>
    <t>3.4.2</t>
  </si>
  <si>
    <t>2.3.1</t>
  </si>
  <si>
    <t>2.4.3</t>
  </si>
  <si>
    <t>4.4.1</t>
  </si>
  <si>
    <t>1.5.1</t>
  </si>
  <si>
    <t>1.5.2</t>
  </si>
  <si>
    <t>1.5.3</t>
  </si>
  <si>
    <t>1.6.1</t>
  </si>
  <si>
    <t>1.6.2</t>
  </si>
  <si>
    <t>1.6.3</t>
  </si>
  <si>
    <t>2.5.1</t>
  </si>
  <si>
    <t>2.5.2</t>
  </si>
  <si>
    <t>2.1.3</t>
  </si>
  <si>
    <t>2.5.3</t>
  </si>
  <si>
    <t>3.1.2</t>
  </si>
  <si>
    <t>3.2.2</t>
  </si>
  <si>
    <t>3.2.3</t>
  </si>
  <si>
    <t>3.4.3</t>
  </si>
  <si>
    <t>3.5.1</t>
  </si>
  <si>
    <t>3.5.2</t>
  </si>
  <si>
    <t>3.6.1</t>
  </si>
  <si>
    <t>3.6.2</t>
  </si>
  <si>
    <t>3.7.1</t>
  </si>
  <si>
    <t>3.5.3</t>
  </si>
  <si>
    <t>3.6.3</t>
  </si>
  <si>
    <t>3.7.2</t>
  </si>
  <si>
    <t>3.8.1</t>
  </si>
  <si>
    <t>3.8.2</t>
  </si>
  <si>
    <t>3.8.3</t>
  </si>
  <si>
    <t>4.1.1</t>
  </si>
  <si>
    <t>4.1.2</t>
  </si>
  <si>
    <t>4.2.1</t>
  </si>
  <si>
    <t>4.3.1</t>
  </si>
  <si>
    <t>4.3.2</t>
  </si>
  <si>
    <t>4.3.3</t>
  </si>
  <si>
    <t>4.5.1</t>
  </si>
  <si>
    <t>4.5.2</t>
  </si>
  <si>
    <t>4.6.1</t>
  </si>
  <si>
    <t>4.6.2</t>
  </si>
  <si>
    <t>4.6.3</t>
  </si>
  <si>
    <t>5.2.1</t>
  </si>
  <si>
    <t>5.2.2</t>
  </si>
  <si>
    <t>5.2.3</t>
  </si>
  <si>
    <t>5.1.1</t>
  </si>
  <si>
    <t>5.1.2</t>
  </si>
  <si>
    <t>5.1.3</t>
  </si>
  <si>
    <t>5.3.1</t>
  </si>
  <si>
    <t>5.3.2</t>
  </si>
  <si>
    <t>5.3.3</t>
  </si>
  <si>
    <t>5.4.1</t>
  </si>
  <si>
    <t>5.4.2</t>
  </si>
  <si>
    <t>5.4.3</t>
  </si>
  <si>
    <t>5.5.1</t>
  </si>
  <si>
    <t>5.5.2</t>
  </si>
  <si>
    <t>5.5.3</t>
  </si>
  <si>
    <t>32,000 EUR</t>
  </si>
  <si>
    <t>1,000.000.00</t>
  </si>
  <si>
    <t>;</t>
  </si>
  <si>
    <t>/</t>
  </si>
  <si>
    <t>380.000,00</t>
  </si>
  <si>
    <t xml:space="preserve">
</t>
  </si>
  <si>
    <t xml:space="preserve">16,894,449.00 Euro   </t>
  </si>
  <si>
    <t>39,200 (BK)</t>
  </si>
  <si>
    <t>1.1.4.</t>
  </si>
  <si>
    <t>1.1.5.</t>
  </si>
  <si>
    <t>1.1.6.</t>
  </si>
  <si>
    <t>1.1.7.</t>
  </si>
  <si>
    <t>KFOS, REF, VO RAE</t>
  </si>
  <si>
    <t>1.1.8.</t>
  </si>
  <si>
    <t>1.1.9.</t>
  </si>
  <si>
    <t>1.1.10.</t>
  </si>
  <si>
    <t>1.1.12</t>
  </si>
  <si>
    <t>1.1.13.</t>
  </si>
  <si>
    <t>1.1.14</t>
  </si>
  <si>
    <t>1.1.15</t>
  </si>
  <si>
    <t>1.1.16.</t>
  </si>
  <si>
    <t>1.1.17.</t>
  </si>
  <si>
    <t xml:space="preserve"> </t>
  </si>
  <si>
    <t>1.1.18.</t>
  </si>
  <si>
    <t>1.3.2.</t>
  </si>
  <si>
    <t>1.3.4</t>
  </si>
  <si>
    <t>Student, profesor</t>
  </si>
  <si>
    <t xml:space="preserve">30000 Euro </t>
  </si>
  <si>
    <t xml:space="preserve">   1). 1.238.700,00 €;          2). 500.000,00 €;                      3). 500.000,00 €;                         4). 14,000,000 €;                       5). 900.000,00 €;                                       6). 250,000 €;</t>
  </si>
  <si>
    <t xml:space="preserve">1). 5,989,000 €;                        2). 481,400 €;                           3). 50,000 €;   </t>
  </si>
  <si>
    <t xml:space="preserve">1). 15,000 €;                              2). 5,000 €;                                  3). 150,000 €;      </t>
  </si>
  <si>
    <t>1.6.4</t>
  </si>
  <si>
    <t xml:space="preserve">1. 6,000 €; </t>
  </si>
  <si>
    <t>1.6.5</t>
  </si>
  <si>
    <t xml:space="preserve">1). 8,5000 €;                           2). 8,5000 €;                3).17,000 €;                               4).  8,5000 €;   </t>
  </si>
  <si>
    <t>1.1.</t>
  </si>
  <si>
    <t xml:space="preserve">1). 10,000 €;    2). 10,000 €;  </t>
  </si>
  <si>
    <t>1.2.</t>
  </si>
  <si>
    <t>1.3.</t>
  </si>
  <si>
    <t>2.1.</t>
  </si>
  <si>
    <t>2.2.</t>
  </si>
  <si>
    <t>2.3.</t>
  </si>
  <si>
    <r>
      <t>40, 000</t>
    </r>
    <r>
      <rPr>
        <sz val="12"/>
        <rFont val="Calibri"/>
        <family val="2"/>
      </rPr>
      <t>€</t>
    </r>
    <r>
      <rPr>
        <sz val="12"/>
        <rFont val="Book Antiqua"/>
        <family val="1"/>
      </rPr>
      <t xml:space="preserve"> </t>
    </r>
  </si>
  <si>
    <t>2.4.</t>
  </si>
  <si>
    <r>
      <t>350, 000</t>
    </r>
    <r>
      <rPr>
        <sz val="12"/>
        <rFont val="Calibri"/>
        <family val="2"/>
      </rPr>
      <t>€</t>
    </r>
    <r>
      <rPr>
        <sz val="12"/>
        <rFont val="Book Antiqua"/>
        <family val="1"/>
      </rPr>
      <t xml:space="preserve"> </t>
    </r>
  </si>
  <si>
    <t>3.1.</t>
  </si>
  <si>
    <t>3.2.</t>
  </si>
  <si>
    <t>3.4.</t>
  </si>
  <si>
    <t>1). 500,000 €                2). 50,000€                    3). 5,000€             4). 20,000€</t>
  </si>
  <si>
    <t>4.2.</t>
  </si>
  <si>
    <r>
      <t>1).8,500 €</t>
    </r>
    <r>
      <rPr>
        <sz val="12"/>
        <rFont val="Calibri"/>
        <family val="2"/>
      </rPr>
      <t xml:space="preserve">                  </t>
    </r>
    <r>
      <rPr>
        <sz val="12"/>
        <rFont val="Book Antiqua"/>
        <family val="1"/>
      </rPr>
      <t xml:space="preserve"> 2). 8,500€</t>
    </r>
  </si>
  <si>
    <t>4.3.</t>
  </si>
  <si>
    <t>1).30,000 €            2). 30,000 €</t>
  </si>
  <si>
    <t>4.4.</t>
  </si>
  <si>
    <t>5.1.</t>
  </si>
  <si>
    <t>5.2.</t>
  </si>
  <si>
    <t>5.3.</t>
  </si>
  <si>
    <t>5.4.</t>
  </si>
  <si>
    <t>n/a</t>
  </si>
  <si>
    <t>MIN</t>
  </si>
  <si>
    <t>400,000 BK  400,000 GIZ</t>
  </si>
  <si>
    <t>GIZ, ICK</t>
  </si>
  <si>
    <t>3.2.4</t>
  </si>
  <si>
    <t xml:space="preserve">5,000 (BK)
20,000 (GIZ)
</t>
  </si>
  <si>
    <t>N/A</t>
  </si>
  <si>
    <t>5,000 (BK)</t>
  </si>
  <si>
    <t>200,000 (BK)</t>
  </si>
  <si>
    <t xml:space="preserve">2,500 (BK) 30,000 (GIZ)
  </t>
  </si>
  <si>
    <t>10.000. (BK)</t>
  </si>
  <si>
    <t>100,000 (BK) 
3,500 (GIZ)</t>
  </si>
  <si>
    <t>20,000 (BK)</t>
  </si>
  <si>
    <t>6,000 (BK)</t>
  </si>
  <si>
    <t>21,000 (BK) 
80,000 (GIZ)</t>
  </si>
  <si>
    <t xml:space="preserve"> 30,000 (BK)
</t>
  </si>
  <si>
    <t>20.000 GAP</t>
  </si>
  <si>
    <t>K1-K4</t>
  </si>
  <si>
    <t>Masa 3</t>
  </si>
  <si>
    <t>IRK</t>
  </si>
  <si>
    <t xml:space="preserve"> 5 000</t>
  </si>
  <si>
    <t>3 000</t>
  </si>
  <si>
    <t>10 000</t>
  </si>
  <si>
    <t>2.1.4</t>
  </si>
  <si>
    <t>1,5 mil. €</t>
  </si>
  <si>
    <t>2 mil. €</t>
  </si>
  <si>
    <t>290,000.00 €</t>
  </si>
  <si>
    <t>10,000.00 €</t>
  </si>
  <si>
    <t>20,000.00 €</t>
  </si>
  <si>
    <t xml:space="preserve"> MTI</t>
  </si>
  <si>
    <t xml:space="preserve">    100,000,00
</t>
  </si>
  <si>
    <t xml:space="preserve">     250,000,00
</t>
  </si>
  <si>
    <t xml:space="preserve">       500,000,</t>
  </si>
  <si>
    <t xml:space="preserve">    800,000,00
</t>
  </si>
  <si>
    <t>2.4.4</t>
  </si>
  <si>
    <t>36,000,00</t>
  </si>
  <si>
    <t>12,000,00</t>
  </si>
  <si>
    <t>5,000 € BK
100,000 € GIZ</t>
  </si>
  <si>
    <t>MF</t>
  </si>
  <si>
    <t>2.2.1.</t>
  </si>
  <si>
    <t>2.2.2.</t>
  </si>
  <si>
    <t>2.2.3.</t>
  </si>
  <si>
    <t>2.2.4.</t>
  </si>
  <si>
    <t>2.2.5.</t>
  </si>
  <si>
    <t>2.2.6</t>
  </si>
  <si>
    <t>2.2.7.</t>
  </si>
  <si>
    <t>2.2.8.</t>
  </si>
  <si>
    <t>2.2.9.</t>
  </si>
  <si>
    <t>2.2.10.</t>
  </si>
  <si>
    <t>.</t>
  </si>
  <si>
    <t>2.6.1.</t>
  </si>
  <si>
    <t>2.6.2.</t>
  </si>
  <si>
    <t>2.6.3.</t>
  </si>
  <si>
    <t>2.6.4.</t>
  </si>
  <si>
    <t>5.2.4</t>
  </si>
  <si>
    <t>1.4.</t>
  </si>
  <si>
    <t xml:space="preserve">2.2.
</t>
  </si>
  <si>
    <t xml:space="preserve">56.000 
</t>
  </si>
  <si>
    <t>2. 3.</t>
  </si>
  <si>
    <t>2.5.</t>
  </si>
  <si>
    <t>2.6.</t>
  </si>
  <si>
    <t>3.3.</t>
  </si>
  <si>
    <t>3.5.</t>
  </si>
  <si>
    <t>4.1.</t>
  </si>
  <si>
    <t xml:space="preserve">
</t>
  </si>
  <si>
    <t>4.5.</t>
  </si>
  <si>
    <t>5.5.</t>
  </si>
  <si>
    <t>5.6.</t>
  </si>
  <si>
    <t>5.7.</t>
  </si>
  <si>
    <t>5.8.</t>
  </si>
  <si>
    <t>5.9.</t>
  </si>
  <si>
    <t>4,000,000  € BRK</t>
  </si>
  <si>
    <t>3.4.4</t>
  </si>
  <si>
    <t>700,000 € BRK</t>
  </si>
  <si>
    <t>635,000 € BRK</t>
  </si>
  <si>
    <t xml:space="preserve">400,000 € BRK </t>
  </si>
  <si>
    <t>3.6.4</t>
  </si>
  <si>
    <t xml:space="preserve">3,082,870 € BRK </t>
  </si>
  <si>
    <t>8,300,000 € KOSTT</t>
  </si>
  <si>
    <t>KOSTT</t>
  </si>
  <si>
    <t>4.1.4</t>
  </si>
  <si>
    <t>6,000,000 € KOSTT</t>
  </si>
  <si>
    <t>4.1.5</t>
  </si>
  <si>
    <t>9,000,000 € KOSTT</t>
  </si>
  <si>
    <t>4.1.6</t>
  </si>
  <si>
    <t>3,500,000 € KOSTT</t>
  </si>
  <si>
    <t>1)  1,694,705 € BRK
2)  16,500 € BRK
3)  57,000 € BRK</t>
  </si>
  <si>
    <t xml:space="preserve">1,583,913 €  BRK </t>
  </si>
  <si>
    <t>MI,MTI</t>
  </si>
  <si>
    <t>856,087 € BRK</t>
  </si>
  <si>
    <t>MI</t>
  </si>
  <si>
    <t>MI
WBIF</t>
  </si>
  <si>
    <t>4.3.4</t>
  </si>
  <si>
    <t>MI
MF</t>
  </si>
  <si>
    <t>4.3.5</t>
  </si>
  <si>
    <t>4.3.6</t>
  </si>
  <si>
    <t>4.3.7</t>
  </si>
  <si>
    <t>4.3.8</t>
  </si>
  <si>
    <t>4.3.9</t>
  </si>
  <si>
    <t>4.3.10</t>
  </si>
  <si>
    <t>4.3.11</t>
  </si>
  <si>
    <t>4.3.12</t>
  </si>
  <si>
    <t xml:space="preserve">MI
</t>
  </si>
  <si>
    <t>K4</t>
  </si>
  <si>
    <t>MI, TAIEX</t>
  </si>
  <si>
    <t>MI
CIECA
CITA</t>
  </si>
  <si>
    <t>MTI</t>
  </si>
  <si>
    <t>800.000.00</t>
  </si>
  <si>
    <t xml:space="preserve">600.000.00
</t>
  </si>
  <si>
    <t>350.000.00 €</t>
  </si>
  <si>
    <t>400.000.00 €</t>
  </si>
  <si>
    <t>250.000.000</t>
  </si>
  <si>
    <t>150.000.00 €</t>
  </si>
  <si>
    <t>50.000.00 €</t>
  </si>
  <si>
    <t xml:space="preserve"> 
</t>
  </si>
  <si>
    <t>1-4) 424,000.00 5-9)211,500.00 BRK</t>
  </si>
  <si>
    <t>2.2.11</t>
  </si>
  <si>
    <t>K1-K2</t>
  </si>
  <si>
    <t>K1-K3</t>
  </si>
  <si>
    <t>K2-K4</t>
  </si>
  <si>
    <r>
      <t>200,800</t>
    </r>
    <r>
      <rPr>
        <sz val="11"/>
        <rFont val="Calibri"/>
        <family val="2"/>
      </rPr>
      <t>€</t>
    </r>
    <r>
      <rPr>
        <sz val="11"/>
        <rFont val="Book Antiqua"/>
        <family val="1"/>
      </rPr>
      <t xml:space="preserve">
</t>
    </r>
  </si>
  <si>
    <r>
      <t>2700000</t>
    </r>
    <r>
      <rPr>
        <sz val="11"/>
        <rFont val="Calibri"/>
        <family val="2"/>
      </rPr>
      <t>€</t>
    </r>
    <r>
      <rPr>
        <sz val="11"/>
        <rFont val="Book Antiqua"/>
        <family val="1"/>
      </rPr>
      <t xml:space="preserve">
</t>
    </r>
  </si>
  <si>
    <t xml:space="preserve">138700
</t>
  </si>
  <si>
    <t>2.2.12</t>
  </si>
  <si>
    <t>2.2.13</t>
  </si>
  <si>
    <t>2.4.5</t>
  </si>
  <si>
    <t>2.4.6</t>
  </si>
  <si>
    <t>2.4.7</t>
  </si>
  <si>
    <t>2.4.8</t>
  </si>
  <si>
    <t>2.5.4</t>
  </si>
  <si>
    <t>2.5.5</t>
  </si>
  <si>
    <t>2.5.6</t>
  </si>
  <si>
    <t>2.5.7</t>
  </si>
  <si>
    <t>2.5.8</t>
  </si>
  <si>
    <t>3.1.4</t>
  </si>
  <si>
    <t>3.1.5</t>
  </si>
  <si>
    <t>3.1.6</t>
  </si>
  <si>
    <t>3.1.7</t>
  </si>
  <si>
    <t>3.3.4</t>
  </si>
  <si>
    <t>3.3.5</t>
  </si>
  <si>
    <t>3.5.4</t>
  </si>
  <si>
    <t>3.5.5</t>
  </si>
  <si>
    <t>3.8.4</t>
  </si>
  <si>
    <t>5.1.4</t>
  </si>
  <si>
    <t>5.1.5</t>
  </si>
  <si>
    <t>5.2.5</t>
  </si>
  <si>
    <t>5.2.6</t>
  </si>
  <si>
    <t>5.2.7</t>
  </si>
  <si>
    <t>5.2.8</t>
  </si>
  <si>
    <t>5.2.9</t>
  </si>
  <si>
    <t>5.2.10</t>
  </si>
  <si>
    <t>5.2.11</t>
  </si>
  <si>
    <t>5.2.12</t>
  </si>
  <si>
    <t>5.2.13</t>
  </si>
  <si>
    <t>5.2.14</t>
  </si>
  <si>
    <t>5.2.15</t>
  </si>
  <si>
    <t>5.2.16</t>
  </si>
  <si>
    <t>5.2.17</t>
  </si>
  <si>
    <t>5.3.4</t>
  </si>
  <si>
    <t>5.3.5</t>
  </si>
  <si>
    <t>5.4.4</t>
  </si>
  <si>
    <t>5.5.4</t>
  </si>
  <si>
    <t>5.5.5</t>
  </si>
  <si>
    <t>5.5.6</t>
  </si>
  <si>
    <t>5.6.1</t>
  </si>
  <si>
    <t>5.6.2</t>
  </si>
  <si>
    <t>   </t>
  </si>
  <si>
    <t>1. 5,000€;                       2.5,000€</t>
  </si>
  <si>
    <t>1.6.6</t>
  </si>
  <si>
    <t xml:space="preserve">1. 10,000€;            2.  5,000 €; </t>
  </si>
  <si>
    <r>
      <t>1). 120,000 €;                                     2). 40,000 €;                           3).100,000€</t>
    </r>
    <r>
      <rPr>
        <sz val="12"/>
        <rFont val="Calibri"/>
        <family val="2"/>
      </rPr>
      <t>;</t>
    </r>
  </si>
  <si>
    <r>
      <t>1.10,000</t>
    </r>
    <r>
      <rPr>
        <sz val="12"/>
        <rFont val="Calibri"/>
        <family val="2"/>
      </rPr>
      <t xml:space="preserve">€;              </t>
    </r>
    <r>
      <rPr>
        <sz val="12"/>
        <rFont val="Book Antiqua"/>
        <family val="1"/>
      </rPr>
      <t xml:space="preserve"> 2. 10,000</t>
    </r>
    <r>
      <rPr>
        <sz val="12"/>
        <rFont val="Calibri"/>
        <family val="2"/>
      </rPr>
      <t xml:space="preserve">€; </t>
    </r>
    <r>
      <rPr>
        <sz val="12"/>
        <rFont val="Book Antiqua"/>
        <family val="1"/>
      </rPr>
      <t xml:space="preserve">3.10,000€ </t>
    </r>
    <r>
      <rPr>
        <sz val="12"/>
        <rFont val="Calibri"/>
        <family val="2"/>
      </rPr>
      <t xml:space="preserve">             </t>
    </r>
    <r>
      <rPr>
        <sz val="12"/>
        <rFont val="Book Antiqua"/>
        <family val="1"/>
      </rPr>
      <t xml:space="preserve">4.10,000€   5.10,000€        6. 5,000€         7 .5,000€ </t>
    </r>
    <r>
      <rPr>
        <sz val="12"/>
        <rFont val="Calibri"/>
        <family val="2"/>
      </rPr>
      <t xml:space="preserve">        </t>
    </r>
    <r>
      <rPr>
        <sz val="12"/>
        <rFont val="Book Antiqua"/>
        <family val="1"/>
      </rPr>
      <t xml:space="preserve">8.5,000€  </t>
    </r>
    <r>
      <rPr>
        <sz val="12"/>
        <rFont val="Calibri"/>
        <family val="2"/>
      </rPr>
      <t xml:space="preserve"> </t>
    </r>
    <r>
      <rPr>
        <sz val="12"/>
        <rFont val="Book Antiqua"/>
        <family val="1"/>
      </rPr>
      <t xml:space="preserve">9.5,000€ 10.5,000€     </t>
    </r>
    <r>
      <rPr>
        <sz val="12"/>
        <rFont val="Calibri"/>
        <family val="2"/>
      </rPr>
      <t xml:space="preserve">               </t>
    </r>
  </si>
  <si>
    <r>
      <t>1.10,000</t>
    </r>
    <r>
      <rPr>
        <sz val="12"/>
        <rFont val="Calibri"/>
        <family val="2"/>
      </rPr>
      <t xml:space="preserve">€;              </t>
    </r>
    <r>
      <rPr>
        <sz val="12"/>
        <rFont val="Book Antiqua"/>
        <family val="1"/>
      </rPr>
      <t xml:space="preserve"> 2. 10,000</t>
    </r>
    <r>
      <rPr>
        <sz val="12"/>
        <rFont val="Calibri"/>
        <family val="2"/>
      </rPr>
      <t xml:space="preserve">€;         </t>
    </r>
    <r>
      <rPr>
        <sz val="12"/>
        <rFont val="Book Antiqua"/>
        <family val="1"/>
      </rPr>
      <t>3. 5,000€;          4. 5,000€</t>
    </r>
    <r>
      <rPr>
        <sz val="12"/>
        <rFont val="Calibri"/>
        <family val="2"/>
      </rPr>
      <t xml:space="preserve">;              </t>
    </r>
    <r>
      <rPr>
        <sz val="12"/>
        <rFont val="Book Antiqua"/>
        <family val="1"/>
      </rPr>
      <t xml:space="preserve">5. 5,000€;                   6. 5,000€; </t>
    </r>
    <r>
      <rPr>
        <sz val="12"/>
        <rFont val="Calibri"/>
        <family val="2"/>
      </rPr>
      <t xml:space="preserve">                     </t>
    </r>
  </si>
  <si>
    <r>
      <t>1. 10,000</t>
    </r>
    <r>
      <rPr>
        <sz val="12"/>
        <rFont val="Calibri"/>
        <family val="2"/>
      </rPr>
      <t xml:space="preserve">€       2. </t>
    </r>
    <r>
      <rPr>
        <sz val="12"/>
        <rFont val="Book Antiqua"/>
        <family val="1"/>
      </rPr>
      <t>10,000€</t>
    </r>
    <r>
      <rPr>
        <sz val="12"/>
        <rFont val="Calibri"/>
        <family val="2"/>
      </rPr>
      <t xml:space="preserve">       </t>
    </r>
    <r>
      <rPr>
        <sz val="12"/>
        <rFont val="Book Antiqua"/>
        <family val="1"/>
      </rPr>
      <t>3. 10,000€</t>
    </r>
  </si>
  <si>
    <t xml:space="preserve">9,500,000,00
 </t>
  </si>
  <si>
    <t>1.5.4</t>
  </si>
  <si>
    <t>2.1.5</t>
  </si>
  <si>
    <t>2.1.6</t>
  </si>
  <si>
    <t>2.1.7</t>
  </si>
  <si>
    <t>2.1.8</t>
  </si>
  <si>
    <t>2.5.9.</t>
  </si>
  <si>
    <t>2.5.10</t>
  </si>
  <si>
    <t>2.5.11</t>
  </si>
  <si>
    <t>2.6.5</t>
  </si>
  <si>
    <t>5.1.6</t>
  </si>
  <si>
    <t>54,000.00 SBS</t>
  </si>
  <si>
    <t>3.4.5</t>
  </si>
  <si>
    <t>1.2.3</t>
  </si>
  <si>
    <t>1.2.4</t>
  </si>
  <si>
    <t>1.2.5</t>
  </si>
  <si>
    <t>1.2.6</t>
  </si>
  <si>
    <t>1.2.7</t>
  </si>
  <si>
    <t>1. 50,000
2. 30,000
3. 30,000
4. 20,000
5. 20,000</t>
  </si>
  <si>
    <t>1. 5,000
2. 10,000</t>
  </si>
  <si>
    <t>4. 500</t>
  </si>
  <si>
    <t>Koncept dokumenta, usvojen</t>
  </si>
  <si>
    <t>decembar</t>
  </si>
  <si>
    <t>Izrada Koncepta dokumenta o popisu stanovništva, domaćinstava i stanova 2021. godine</t>
  </si>
  <si>
    <t>Petogodišnji program  zvaničnih statistika 2018-2022, Godišnji plan rada 2019</t>
  </si>
  <si>
    <t>Dokumenti  Eurostat-a (EU)</t>
  </si>
  <si>
    <t>Poglavlje 18  Acquis-a: Statistike NPSSP</t>
  </si>
  <si>
    <t>Pilot istraživanje (obavljena po prvi put),  objavljena</t>
  </si>
  <si>
    <t>januar-decembar</t>
  </si>
  <si>
    <t>Istraživanje troškova rada</t>
  </si>
  <si>
    <t>NSR</t>
  </si>
  <si>
    <t>KP, MF</t>
  </si>
  <si>
    <t xml:space="preserve">Izveštaji poslati Eurostatu </t>
  </si>
  <si>
    <t>Merenje neformalne ekonomije u okviru privatnog sektora</t>
  </si>
  <si>
    <t>AER</t>
  </si>
  <si>
    <t>Objavljivanje podataka na vebsajtu</t>
  </si>
  <si>
    <t xml:space="preserve">Obavljeno istraživanje o prihodima i životnim uslovima (SILC) </t>
  </si>
  <si>
    <t xml:space="preserve">Obavljene statističke publikacije, vebsajt  ASK </t>
  </si>
  <si>
    <t>Poboljšanje kvaliteta i povećanje broja statističkih publikacija</t>
  </si>
  <si>
    <t>Pripremljeni izveštaji</t>
  </si>
  <si>
    <t>Pripremanje (Popis stanovništva i stanova 2021. godine)</t>
  </si>
  <si>
    <t>KP</t>
  </si>
  <si>
    <t>0 evra</t>
  </si>
  <si>
    <t>Odobreni zakon, Službeni list</t>
  </si>
  <si>
    <t>januar-mart</t>
  </si>
  <si>
    <t>Zakon o zvaničnim statistikama, koji je odobren u skladu sa Uredbom (EK-a) br. 223/2009 Evropskog parlamenta i saveta od 11. marta  2009. godine o evropskim statistikama</t>
  </si>
  <si>
    <t>Proizvodnja, poboljšanje kvaliteta statističkih podataka i usklađivanje sa evropskim sistemom statistika</t>
  </si>
  <si>
    <t>Norveška amdasada</t>
  </si>
  <si>
    <t>100.000 evra</t>
  </si>
  <si>
    <t xml:space="preserve">Broj angažovanih savetnika
</t>
  </si>
  <si>
    <t xml:space="preserve">Praćenje i sprovođenje briselskih sporazuma u severnim opštinama.
Izgradnja kapaciteta civilnih službenika.
Pružanje tehničke podrške.
Podrška opštinama u realizaciji projekata 
</t>
  </si>
  <si>
    <t>Bolji životni standard u severnim opštinama kroz integraciju u kosovski sistem</t>
  </si>
  <si>
    <t>100.000 evra (donacija norveške ambasade)</t>
  </si>
  <si>
    <t>Sto studenata će završiti praksu u institucijama  centralnog i lokalnog nivoa</t>
  </si>
  <si>
    <t>januar-septembar</t>
  </si>
  <si>
    <t>Program praktičnog rada</t>
  </si>
  <si>
    <t>ZPZ- Opštine korisnice</t>
  </si>
  <si>
    <t>Broj finansiranih projekata</t>
  </si>
  <si>
    <t>Podrška  malim infrastrukturnim projektima opština</t>
  </si>
  <si>
    <t>ZPZ</t>
  </si>
  <si>
    <t>200.000 evra</t>
  </si>
  <si>
    <t>Broj podržanih preduzeća</t>
  </si>
  <si>
    <t>Podrška za stabilizaciju i razvoj zajednica kroz finansijsku pomoć za razvoj idividualnih preduzeća</t>
  </si>
  <si>
    <t>Zakon o zaštiti prava i interesa zajednica</t>
  </si>
  <si>
    <t>300.000 evra</t>
  </si>
  <si>
    <t>Broj usvojenih zahteva</t>
  </si>
  <si>
    <t>Podrška poboljšanju životnih uslova nevećinskih zajednica</t>
  </si>
  <si>
    <t>KPZ</t>
  </si>
  <si>
    <t>500.000 evra</t>
  </si>
  <si>
    <t>februar - novembar</t>
  </si>
  <si>
    <t>Podrška nevećinskim zajednicama kroz izgradnju kapaciteta nevladinih organizacija i medija i aktivnu podršku zajednice putem aktivnosti NVO i medija</t>
  </si>
  <si>
    <t>Podrška za održivi razvoj zajednica</t>
  </si>
  <si>
    <t>Proveriti da li je povezano</t>
  </si>
  <si>
    <t>Ministarstva</t>
  </si>
  <si>
    <t>Administrativni troškovi</t>
  </si>
  <si>
    <t xml:space="preserve">1. Održavanje redovnih sastanaka sa predstavnicima/tačkama kontakta ministarstava
2. Izveštaj o praćenju sastanaka
</t>
  </si>
  <si>
    <t>januar - decembar</t>
  </si>
  <si>
    <t>Implementacija i nadzor višegodišnjeg akcionog plana  o regionalnoj ekonomskoj zoni</t>
  </si>
  <si>
    <t xml:space="preserve">Međuministarsta saradnjau cilju dopune angažovanja u okviru agende RC -a </t>
  </si>
  <si>
    <t>Strategija programa rada 2017 - 2019 (SWP) SRS-a</t>
  </si>
  <si>
    <t>Mnistarstva</t>
  </si>
  <si>
    <t>40.00,00 evra Godišnji doprinos u SRS</t>
  </si>
  <si>
    <t xml:space="preserve">1. Održani sastanak Odbora  RCC - a           2. Održani godišnji sastanak RCC-a               </t>
  </si>
  <si>
    <t xml:space="preserve">Povećanje uloge Republike Kosovo na sastancima Saveta za regionalnu saradnju (RCC) </t>
  </si>
  <si>
    <t>Jačanje bilateralnih i multilateralnih odnosa</t>
  </si>
  <si>
    <t>KP, MRSZ</t>
  </si>
  <si>
    <t xml:space="preserve">1. Prihvatanje i razmatranje zahteva stranaka
2. Broj korisnika
</t>
  </si>
  <si>
    <t>Finansijska pomoć za ORV, URV, UDPB OVL centar  i ogranke</t>
  </si>
  <si>
    <t>MRSZ</t>
  </si>
  <si>
    <t>500 evra</t>
  </si>
  <si>
    <t>1. Sporazum sa institucijama za rehabilitaciju
2. Koordinacija sa udruženjima nastalih iz rata i sa MRSZ-om
3. Broj rehabilitovanih lica</t>
  </si>
  <si>
    <t>april- oktobar</t>
  </si>
  <si>
    <t>Projekat rehabilitacije</t>
  </si>
  <si>
    <t>Podrška udruženja nastalih iz rata</t>
  </si>
  <si>
    <t>KPKR</t>
  </si>
  <si>
    <t xml:space="preserve">1. Broj podržanih NVO-a 
1. Prihvatanje i razmatranje zahteva stranaka  
</t>
  </si>
  <si>
    <t>februar - decembar</t>
  </si>
  <si>
    <r>
      <rPr>
        <sz val="11"/>
        <rFont val="Book Antiqua"/>
        <family val="1"/>
      </rPr>
      <t>Podrška u o</t>
    </r>
    <r>
      <rPr>
        <sz val="11"/>
        <color theme="1"/>
        <rFont val="Book Antiqua"/>
        <family val="1"/>
      </rPr>
      <t xml:space="preserve">beležavanju nacionalnih praznika  </t>
    </r>
  </si>
  <si>
    <t xml:space="preserve">1. Objavljivanje tendera za  dizajn i štampanje;
2. Broj odlikovanja, dodeljenih; 
3. Broj dodeljenih odlikovanja na godišnjicama palih boraca 
</t>
  </si>
  <si>
    <t>mart - decembar</t>
  </si>
  <si>
    <r>
      <t xml:space="preserve">Dodela odlikovanja pod nazivom
</t>
    </r>
    <r>
      <rPr>
        <sz val="9"/>
        <color theme="1"/>
        <rFont val="Book Antiqua"/>
        <family val="1"/>
      </rPr>
      <t>„</t>
    </r>
    <r>
      <rPr>
        <sz val="11"/>
        <color theme="1"/>
        <rFont val="Book Antiqua"/>
        <family val="1"/>
      </rPr>
      <t xml:space="preserve">Porodica veterana" i za narodne heroje </t>
    </r>
  </si>
  <si>
    <t>Administrativni tropkovi</t>
  </si>
  <si>
    <t>Broj korisnika</t>
  </si>
  <si>
    <t>Podrška u objavljivanju  publikacija o oslobodilačkom ratu</t>
  </si>
  <si>
    <t>Negovanje vrednosti rata</t>
  </si>
  <si>
    <t>Broj korisnika (najviše 100)</t>
  </si>
  <si>
    <t>Stipendije za istaknute studente</t>
  </si>
  <si>
    <t>Pomoć za stanovanje</t>
  </si>
  <si>
    <t>Pomoć za lečenje i lekove</t>
  </si>
  <si>
    <t>Finansijska podrška kategorijama rata</t>
  </si>
  <si>
    <t>Program Kosova za ravnopravnost polova, Strateški plan Vlade</t>
  </si>
  <si>
    <t xml:space="preserve">Član  3 i 4 NPSSP  </t>
  </si>
  <si>
    <t>ARP</t>
  </si>
  <si>
    <t>10.000 evra ARP,  30.000 evra  SIDA</t>
  </si>
  <si>
    <t>Tri realizovana istraživanja</t>
  </si>
  <si>
    <t>januar- decembar 2019.</t>
  </si>
  <si>
    <t>Realizacija tri istraživanja u oblasti  ravnopravnosti polova, učešća u odlučivanju i zastupanju</t>
  </si>
  <si>
    <t>Strateški plan Vlade, Strategija za bolje regulisanje</t>
  </si>
  <si>
    <t xml:space="preserve">Član  3 i 4 NPSSP </t>
  </si>
  <si>
    <t xml:space="preserve">ARP </t>
  </si>
  <si>
    <t>5.000 ARP,  9.000 SIDA</t>
  </si>
  <si>
    <t>Broj obuka</t>
  </si>
  <si>
    <t xml:space="preserve">januar- decembar </t>
  </si>
  <si>
    <t>Izgradnja kapaciteta za procenu polnog uticaja u zakonodavstvu</t>
  </si>
  <si>
    <t>Strategija za zaštitu od nasilja u porodici</t>
  </si>
  <si>
    <t>2.000 evra ARP,    7.000 evra SIDA</t>
  </si>
  <si>
    <t>Standardne operativne procedure za zaštitu od nasilja u porodici, pregledana</t>
  </si>
  <si>
    <t xml:space="preserve">januar-decembar </t>
  </si>
  <si>
    <t>Dopuna pravnog okvira za tretiranje slučajeva nasilja u porodici</t>
  </si>
  <si>
    <t>Dopuna pravnog okvira i javnih politika izrađenih za garantovanje ravnopravnosti polova i zaštite od nasilja u porodici</t>
  </si>
  <si>
    <t>Strateški plan Vlade</t>
  </si>
  <si>
    <t xml:space="preserve">ProgramVlade Kosovo 2017-2021 </t>
  </si>
  <si>
    <t xml:space="preserve">Član 3 i 4 NPSSP </t>
  </si>
  <si>
    <t>ARP, Ministarstvo za finansije</t>
  </si>
  <si>
    <t>Član 3  i 4  NPSSP</t>
  </si>
  <si>
    <t>ARP/UP Ekonomski Fakultet</t>
  </si>
  <si>
    <t>1.000 evra AEP, 8.000 evra SIDA</t>
  </si>
  <si>
    <t xml:space="preserve">januar- decembar  </t>
  </si>
  <si>
    <t>Uspostavljanje partnerstva sa institucijama koje promovišu ravnopravnost polova i jačanje kapaciteta</t>
  </si>
  <si>
    <t>Član 3 i 4  NPSSP</t>
  </si>
  <si>
    <t>40. 000 evra ARP</t>
  </si>
  <si>
    <t xml:space="preserve">januar - decembar </t>
  </si>
  <si>
    <t>Podrška novim inicijativama koje ojačaju položaj žena u društvu kroz subvencije</t>
  </si>
  <si>
    <t>Strategija za zaštitu od nasilja u porodici i Akcioni plan, Program Kosova o ravnopravnosti polova , Razvojni plan Kosova</t>
  </si>
  <si>
    <t xml:space="preserve">Član 3 i 4  NPSSP </t>
  </si>
  <si>
    <t>ARP KRP, opštinski i ministarski nivo</t>
  </si>
  <si>
    <t xml:space="preserve">5.000 evra ARP,   30.000 evra SIDA </t>
  </si>
  <si>
    <t>Broj video-spotova, realizovanih kampanji i održanih okruglih stolova</t>
  </si>
  <si>
    <t>Povećanje transparentnosti i odgovornosti o ravnopravnosti polova u cilju senzibilizacije javnosti</t>
  </si>
  <si>
    <t>Zakon o ravnopravnosti polova, Zakon o statistikama</t>
  </si>
  <si>
    <t>ARP, ministarstva</t>
  </si>
  <si>
    <t>1.000 evra ARP,    10.000 evra SIDA</t>
  </si>
  <si>
    <t>Polni profil Kosova, objavljen i predstavljen</t>
  </si>
  <si>
    <t xml:space="preserve"> januar- jun </t>
  </si>
  <si>
    <t>Predstavljanje analize stanja  o ravnopravnosti polova na Kosovu</t>
  </si>
  <si>
    <t>Strategija za zaštitu od nasilja u porodici , Program Kosova o ravnopravnosti polova</t>
  </si>
  <si>
    <t>Zakon o ravnopravnosti polova, Zakon za zaštitu od nasilja u porodici</t>
  </si>
  <si>
    <t>Član  3 i 4 NPSSP</t>
  </si>
  <si>
    <t>2.000  evra ARP,
3.000 evra SIDA</t>
  </si>
  <si>
    <t>Organizovane kampanje, realizovani događaji</t>
  </si>
  <si>
    <t xml:space="preserve">novembar-decembar  </t>
  </si>
  <si>
    <t xml:space="preserve">Obeležavanje šesnaest dana aktivizma i promotivnih aktivnosti </t>
  </si>
  <si>
    <t>Program Kosova za ravnopravnost polova,Strateški plan Vlade</t>
  </si>
  <si>
    <t>ARP i ASK</t>
  </si>
  <si>
    <t xml:space="preserve">2.500 evra ARP, 20.000 evra SIDA </t>
  </si>
  <si>
    <t>Delimični indeks ravnopravnosti polova, realizovan i objavljen</t>
  </si>
  <si>
    <t xml:space="preserve">mart-septembar </t>
  </si>
  <si>
    <t>Prikupljanje i izveštavanje podataka na polnoj osnovi</t>
  </si>
  <si>
    <t>ARP KRP opštinski i ministarski nivo</t>
  </si>
  <si>
    <t>5.000 evra ARP, 15.000 evra SIDA</t>
  </si>
  <si>
    <t>1. Elektronski sistem praćenja,  postavljen  2. Broj obuka za upotrebu elektronskog sistema praćenja  ZRP-a</t>
  </si>
  <si>
    <t xml:space="preserve">januar -decembar  </t>
  </si>
  <si>
    <t xml:space="preserve">Sprovođenje preporuka koje proizilaze iz  Ex Posta ZRP-a </t>
  </si>
  <si>
    <t xml:space="preserve">Strategija za zaštitu od nasilja u porodici i Akcioni plan , Program Kosova za ravnopravnost polova , Razvojni plan Kosova </t>
  </si>
  <si>
    <t xml:space="preserve">Vlada, resorna ministarstva i opštine </t>
  </si>
  <si>
    <t xml:space="preserve">6.000 evra ARP
15.000 evra SIDA  </t>
  </si>
  <si>
    <t xml:space="preserve">Broj aktivnosti u kojima je predstavljeno primarno i sekundarno zakonodavstvo  </t>
  </si>
  <si>
    <t>Nastavak promovisanja  zakonodavstva i javnih politika   koja garantuju ravnopravnost polova</t>
  </si>
  <si>
    <t>Strateški plan Vlade , Razvojni plan Kosova</t>
  </si>
  <si>
    <t>Mera 3</t>
  </si>
  <si>
    <t>10.000 evra ARP, 15.000 evra SIDA</t>
  </si>
  <si>
    <t>Program Kosova za ravnopravnost polova  2019-2023, odobren i predstavljen, jun</t>
  </si>
  <si>
    <t xml:space="preserve">januar -jun </t>
  </si>
  <si>
    <t xml:space="preserve">Strateški program za postizanje ravnopravnosti polova u RK </t>
  </si>
  <si>
    <t xml:space="preserve">3.000,00 evra APR ,
10.000,00  SIDA </t>
  </si>
  <si>
    <t>Koncept dokumenta, odobren (april),
Normativni akt, usvojen (decembar)</t>
  </si>
  <si>
    <t>januar - mart</t>
  </si>
  <si>
    <t>Usklađenost pravnog okvira i najboljih praksi za sprovođenje i odgovorno polno budžetiranje u institucijama RK</t>
  </si>
  <si>
    <t xml:space="preserve"> Proširenje vrednosti i praksi kojima se promoviše ravnopravnost polova,
zaštita prava,  jačanje uloge i položaja žena i devojaka u društvu </t>
  </si>
  <si>
    <t>8.000 evra</t>
  </si>
  <si>
    <t>Uredba , odobrena</t>
  </si>
  <si>
    <t>Izrada Uredbe o službi  dežurstva 24/7 časova</t>
  </si>
  <si>
    <t>Regulisanje oblasti za službu dežurstva</t>
  </si>
  <si>
    <t>35.500 evra</t>
  </si>
  <si>
    <t xml:space="preserve">1. Dva ENCASIA sastanka, (vazduhoplovstvo)
2. Dva ERA sastanka, (železnice)
3. Jedan sastanak u ISASI,  (vazduhoplovstvo)
4. Jedan sastanak ESASI  (vazduhoplovstvo)
5.  Jedan forum avijacije, </t>
  </si>
  <si>
    <t>Učešće na redovnim sastancima u oblasti avijacije i železnica i foruma</t>
  </si>
  <si>
    <t>Zastupanje Republike Kosovo u međunarodnim institucijama</t>
  </si>
  <si>
    <t>10.000 evra</t>
  </si>
  <si>
    <t>Četiri obuke</t>
  </si>
  <si>
    <t>Praktična obuka (on job training) sa institucijama sa kojima imamo sporazum saradnje</t>
  </si>
  <si>
    <t>40.000 evra</t>
  </si>
  <si>
    <t>Osvežavajuća obuka za istragu vazdušnih nesreća.</t>
  </si>
  <si>
    <t>30.000 evra</t>
  </si>
  <si>
    <t>Dve obuke</t>
  </si>
  <si>
    <t xml:space="preserve">Osnovna obuka za istragu željezničkih nesreća </t>
  </si>
  <si>
    <t>Izgradnja kapaciteta KIVUI</t>
  </si>
  <si>
    <t>AHV, LUV</t>
  </si>
  <si>
    <t>Izveštaj Direkcije laboratorije</t>
  </si>
  <si>
    <t>Analiza uzoraka mleka za tehnološku obradu u skladu sa AU MPŠRR 20/2006,</t>
  </si>
  <si>
    <t>200.000,00</t>
  </si>
  <si>
    <t xml:space="preserve">Analiza uzoraka u skladu sa Nacionalnim planom o zvaničnim kontrolama  za praćenje sigurnosti i kvaliteta hrane </t>
  </si>
  <si>
    <t xml:space="preserve">Analiza uzoraka u skladu sa Nacionalnim planom o zvaničnim kontrolama  za praćenje bolesti životinja </t>
  </si>
  <si>
    <t>MPŠRR, Carina, PK</t>
  </si>
  <si>
    <t>29.710,00</t>
  </si>
  <si>
    <t>Izveštaj Direkcije Inspektorata</t>
  </si>
  <si>
    <t>Sprovođenje zvaničnih kontrola od strane pogranične veterinarske inspekcije</t>
  </si>
  <si>
    <t>Očuvanje javnog zdravlja, zdravlja životinja  kroz laboratorijske testove</t>
  </si>
  <si>
    <t>MPŠRR</t>
  </si>
  <si>
    <t>28.700,00</t>
  </si>
  <si>
    <t>Sprovođenje zvaničnih kontrola od strane unutrašnje veterinarske inspekcije</t>
  </si>
  <si>
    <t>PIK, MPŠRR, Carina  PK</t>
  </si>
  <si>
    <t>47.587,53</t>
  </si>
  <si>
    <t>Sprovođenje zvaničnih kontrola od strane pogranične fitosanitarne inspekcije</t>
  </si>
  <si>
    <t>PIK, MPŠRR</t>
  </si>
  <si>
    <t>39.701,36</t>
  </si>
  <si>
    <t>Sprovođenje zvaničnih kontrola od strane unutrašnje fitosanitarne inspekcije</t>
  </si>
  <si>
    <t>NIJZK, MZ</t>
  </si>
  <si>
    <t>54.301,11</t>
  </si>
  <si>
    <t>Sprovođenje zvaničnih kontrola od strane sanitarne inspekcije</t>
  </si>
  <si>
    <t>AHV,                     MPŠRR,   MF,
MALS</t>
  </si>
  <si>
    <t>665.000,00</t>
  </si>
  <si>
    <t>Izveštaj Direkcije za zdravlje i dobrobit životinja</t>
  </si>
  <si>
    <t>Vakcionisanje životinja protiv bolesti „Hemoragijska groznica"-  Krime Kongo u endemičnim opštinama Mališevo, Orahovac, Suva Reka i Klina</t>
  </si>
  <si>
    <t>Očuvanje javnog zdravlja, zdravlja životinja i bilja kroz zvanične kontrole o uzimanje uzoraka</t>
  </si>
  <si>
    <t xml:space="preserve">AHV                     MPŠRR          </t>
  </si>
  <si>
    <t>142.000,00</t>
  </si>
  <si>
    <t>Broj  sastanaka/obuka i broj učesnika održanih sa poljoprivrednicima</t>
  </si>
  <si>
    <t>Obrazovanje  poljoprivrednika, njihovo informisanje o populaciji pasa u zemlji</t>
  </si>
  <si>
    <t xml:space="preserve">AHV                     MPŠRR        </t>
  </si>
  <si>
    <t>480.000,00</t>
  </si>
  <si>
    <t>Identifikacija i registracija životinja vrste goveda, ovaca, koza i svinja</t>
  </si>
  <si>
    <t>PIK, NIJZK</t>
  </si>
  <si>
    <t>500.000,00</t>
  </si>
  <si>
    <t>januar -septembar</t>
  </si>
  <si>
    <t>Istraživanje bolesti Bruceloze Leukoze, Tuberkuloze, IBR i klasične kuge životinja</t>
  </si>
  <si>
    <t>1.258,670</t>
  </si>
  <si>
    <t>Izveštaj o broju vakcionisanih životinja protiv raznih bolesti</t>
  </si>
  <si>
    <t>Vakcinacija životinja protiv bolesti Bruceloze, Antraksa LSD, besnila i klasne kuge svinja</t>
  </si>
  <si>
    <t>NPSSP, Poglavlje 12, 3.12.1, Sprovodljive mere</t>
  </si>
  <si>
    <t xml:space="preserve">AHV </t>
  </si>
  <si>
    <t>2.021,200</t>
  </si>
  <si>
    <t xml:space="preserve">Početak rada fabrike </t>
  </si>
  <si>
    <t>Funkcionalizacija Fabrike za preradu životinjskog otpada, završena</t>
  </si>
  <si>
    <t>NPSSP, Poglavlje 12, 3.12.2, Sprovodljive mere</t>
  </si>
  <si>
    <t>AHV</t>
  </si>
  <si>
    <t>24.500,00</t>
  </si>
  <si>
    <t>Izveštaj o broju procenjenih operatera, završen</t>
  </si>
  <si>
    <t>januar-jun</t>
  </si>
  <si>
    <t>Procena i kategorizacija poslovnih operatera koji se bave hranom</t>
  </si>
  <si>
    <t>Odobreni plan</t>
  </si>
  <si>
    <t>Izrada planova službenih kontrola i uzimanje uzoraka poslovnih operatera koji se bave hranom, u kojem je uključen Nacionalni plan za nadzor otpada</t>
  </si>
  <si>
    <t xml:space="preserve">Očuvanje javnog zdravlja i bezbednosti hrane, zaštita zdravlja životinja od zaraznih bolesti koje ugrožavaju javno zdravlje i privredu zemlje </t>
  </si>
  <si>
    <t>KP
MPŠRR
MŽSPP
MF
MEI</t>
  </si>
  <si>
    <t>16.500,00</t>
  </si>
  <si>
    <t xml:space="preserve">septembar-decembar </t>
  </si>
  <si>
    <t>Pravilnik o primeni Uredbe o definisanju zdravstvenih pravila o nusproizvodima životinja i njihovim derivatima, koji nisu namenjeni za ljudsku upotrebu</t>
  </si>
  <si>
    <t>AHV
KP
MPŠRR
MALS</t>
  </si>
  <si>
    <t>9.900,00</t>
  </si>
  <si>
    <t>Podzakonski akt, odobren</t>
  </si>
  <si>
    <t>Izrada Administrativnog uputstva o zahtevima o higijeni hrane za životinje</t>
  </si>
  <si>
    <t xml:space="preserve">Zakonodavni plan AHV 2019 </t>
  </si>
  <si>
    <t xml:space="preserve">Izrada Administrativnog uputstva o tehničkim uslovima koje trebaju ispuniti uzgajivači kućnih ljubimaca za prodaju    </t>
  </si>
  <si>
    <t>KP, MPŠRR,         MTI, MF, MŽSPP, MZ, MEI, MALS</t>
  </si>
  <si>
    <t>16.500.00</t>
  </si>
  <si>
    <t xml:space="preserve"> Uredba, odobrena</t>
  </si>
  <si>
    <t xml:space="preserve">Izrada Uredbe o eksploataciji i prometu moneralnih prirodnih voda       </t>
  </si>
  <si>
    <t>Zakonodavni plan AHV 2019</t>
  </si>
  <si>
    <t>KP, MPŠRR,         MTI, MF MŽSPP, MZ   MEI, MALS</t>
  </si>
  <si>
    <t>Izrada Uredbe o definisanju zdravstvenih pravila o nusproizvodima životinja i njihovim derivatima, koji nisu namenjeni za ljudsku upotrebu</t>
  </si>
  <si>
    <t>Usklađivanje sa  Acquis Communitaire i uspostavljanje pravne infrastrukture u oblasti za zaštitu zdravlja životinja, javnog zdravlja i sigurnosti hrane, zaštiti zdravlja životinja i biljaka od zaraznih bolesti koje ugrožavaju javno zdravlje i privredu zemlje</t>
  </si>
  <si>
    <t>Program Vlade 2017-2021</t>
  </si>
  <si>
    <t>NPSSP, član 3.24</t>
  </si>
  <si>
    <t>KPJ i donatori</t>
  </si>
  <si>
    <t xml:space="preserve">Održana konferencija </t>
  </si>
  <si>
    <t>Organizacija  konferencije  sa novinarima i civilnim društvom</t>
  </si>
  <si>
    <t xml:space="preserve">KPJ/KP </t>
  </si>
  <si>
    <t>Broj podržanih projekata</t>
  </si>
  <si>
    <t>Podrška aktivnim NVO-ima u sprovođenju  projekata  za podizanje svesti o promociji jezičnih prava</t>
  </si>
  <si>
    <t>Program Vlade  2017-2021</t>
  </si>
  <si>
    <t>KPJ/KP i donatori</t>
  </si>
  <si>
    <t>Instalirani program</t>
  </si>
  <si>
    <t>Stvaranje i kupovina programa/softvera (baze podataka) za obradu žalbi</t>
  </si>
  <si>
    <t>KPJ</t>
  </si>
  <si>
    <t>Broj kupljenih elektronskih programa</t>
  </si>
  <si>
    <t>Kupovina elektronskih programa (softvera) za prevođenje</t>
  </si>
  <si>
    <t xml:space="preserve">Jedinica za prevođenje, funkcionalizovana
</t>
  </si>
  <si>
    <t>Implementacija dokumenta za potrebu formiranja Jedinice za prevođenje</t>
  </si>
  <si>
    <t>Donatori</t>
  </si>
  <si>
    <t>Koncept dokumenta, odobren</t>
  </si>
  <si>
    <t>januar -mart</t>
  </si>
  <si>
    <t>Pokretanje osnivanja i funkcionalizacije državnog biroa za prevod (odobravanje dokumenata i pratećih odluka)</t>
  </si>
  <si>
    <t xml:space="preserve">Podizanje nivoa sprovođenja Zakona za upotrebu jezika i promociju jezičnih prava
 </t>
  </si>
  <si>
    <t>30.000,00</t>
  </si>
  <si>
    <t xml:space="preserve">Broj slučajeva identifikovanih posmrtnih ostataka; broj slučajeva ponovnog sahranjivanja u odvojenim lokacijama od strane opštine Priština ; </t>
  </si>
  <si>
    <t>april-septembar</t>
  </si>
  <si>
    <t xml:space="preserve">Prva faza projekta o ponovnoj sahrani posmrtnih ostataka i mogućoj identifikaciji posmrtnih ostataka u mrtvačnici Instituta sudske medicine </t>
  </si>
  <si>
    <t>100.000,00</t>
  </si>
  <si>
    <t xml:space="preserve">Slučajevi identifikovanih nestalih lica koji će biti predati porodicama za ponvnu sahranu; Broj zahteva ili projekata podržanih udruženja tokom godine </t>
  </si>
  <si>
    <t>Podrška porodicama nestalih lica i inicijativama udruženja za obeležavanje i pomen</t>
  </si>
  <si>
    <t>15.000,00</t>
  </si>
  <si>
    <t xml:space="preserve">Broj obrađenih predmeta (u smislu  čišćenja, ponovne evidencije, ponovnog razvrstavanja) </t>
  </si>
  <si>
    <t>Treća faza projekta tretmana odeće i  predmeta</t>
  </si>
  <si>
    <t xml:space="preserve">1. Broj lokacija obrađenih tokom godine,
2. Rezultati procenjujućih iskopavanja ; </t>
  </si>
  <si>
    <t>Adresiranje informacija o mogućoj lokaciji nestalih lica</t>
  </si>
  <si>
    <t>Poglavlje: Međunarodne obaveze i regionalna saradnja, član 3,4.5,6,7,8,10,11,12,13,14,16,17,19  SSP-a</t>
  </si>
  <si>
    <t>KP i VKNL, odgovorni tim za izradu Koncepta dokumenta o nestalim licima</t>
  </si>
  <si>
    <t>1.  Koncept dokumenta, završen i odobren</t>
  </si>
  <si>
    <t>Izrada Koncepta dokumenta o nestalim licima</t>
  </si>
  <si>
    <t xml:space="preserve">Poglavlje Međunarodne obaveze i regionalna saradnja </t>
  </si>
  <si>
    <t>KP - VKNL, Minisarstva koja su sastavni deo Komisije u kosovskoj delegaciji za pregovore sa Srbijom po pitanju nestalih lica</t>
  </si>
  <si>
    <t xml:space="preserve">1. Potpisivanje okvirnog plana i sprovođenje plana; 
2. Broj regionalnih i bilateralnih sastanaka sa srpskom delegacijom; 
3. Zahtevi ili slučajevi koji su adresirani na ovim sastancima; </t>
  </si>
  <si>
    <t>Regionalni okvirni plan za nestala lica i jačanje regionalne saradnje</t>
  </si>
  <si>
    <t>Rešavanje sudbine nestalih lica</t>
  </si>
  <si>
    <t>1. Zakon br. 06/L-029 za zaštitu od zračenja i nuklearnu bezbednost;                                                                                             2. Direktiva EU 2013/59/EURATOM</t>
  </si>
  <si>
    <t>MUP, CK, MI, MŽSPP, MZ, KAZZNB,</t>
  </si>
  <si>
    <t>1. Ovlašćenje praksi sa jonizujučim zračenjem. 2.Inspekcije praksi sa jonizujućim zračenjem. 3. Priznavanje stručnjaka za zaštitu od zračenja i medicinske fizike.</t>
  </si>
  <si>
    <t>Jačanje i kontrola sprovođenja zakona</t>
  </si>
  <si>
    <t xml:space="preserve">1.Direktiva br. 2013/59/EURATOM o osnovni standardima bezbednosti, 
2. Zakon br. 06/L-029 za zaštitu od zraćenja i neklearnu bezbednost;         </t>
  </si>
  <si>
    <r>
      <rPr>
        <sz val="11"/>
        <color rgb="FFFF0000"/>
        <rFont val="Book Antiqua"/>
        <family val="1"/>
      </rPr>
      <t>MONT,</t>
    </r>
    <r>
      <rPr>
        <sz val="11"/>
        <color theme="1"/>
        <rFont val="Book Antiqua"/>
        <family val="1"/>
      </rPr>
      <t xml:space="preserve"> MŽSPP MZ MIP, KAZZNB,</t>
    </r>
  </si>
  <si>
    <t>5.000 BK 
5.000 donacije</t>
  </si>
  <si>
    <t xml:space="preserve">1. Obuke stručnog osoblja, održana, decembar 
2. Učešće u radnim grupama u izradi domaćeg zakonodavstva, decembar
3.  Učešće na domaćim i regionalnim seminarima i  konferencijama u relevantnim oblastima, decembar </t>
  </si>
  <si>
    <r>
      <rPr>
        <sz val="11"/>
        <rFont val="Book Antiqua"/>
        <family val="1"/>
      </rPr>
      <t>Ućešće i promocija</t>
    </r>
    <r>
      <rPr>
        <sz val="11"/>
        <color rgb="FFC00000"/>
        <rFont val="Book Antiqua"/>
        <family val="1"/>
      </rPr>
      <t xml:space="preserve">  </t>
    </r>
    <r>
      <rPr>
        <sz val="11"/>
        <color theme="1"/>
        <rFont val="Book Antiqua"/>
        <family val="1"/>
      </rPr>
      <t>domaćih i međunarodnih inicijativa za zaštitu od zračenja i nuklearnu bezbednost</t>
    </r>
  </si>
  <si>
    <t xml:space="preserve">1. Direktiva br. 2013/59/EURATOM o osnovnim standardima bezbednosti, 
2. Direktiva br. 2011/70/EURATOM oodgovarajućem i bezbednom upravljanju  potrošenim gorivom   i radioaktivnim otpadom
3. Direktiva br. 2013/51/EURATOM o radioaktivnim supstancama u vodi namenjeno za ljudsku potrošnju                        4. Zakon br. 06/L-029 za zaštitu od zračenja i nuklearnu bezbednost
</t>
  </si>
  <si>
    <t>SSP član 114 - Energija</t>
  </si>
  <si>
    <t>Vlada Belgije, IRE-Brisel, KAZZNB, regionalne kompanije za vodu, Institut javnog zdravlja, Direkcija za teške zloćine u Policiji Kosova, MZ, KUCK</t>
  </si>
  <si>
    <t>Donacija Vlade Belgije</t>
  </si>
  <si>
    <t xml:space="preserve">1. Radionukleidi u vodi za piće i zemljištu na nekim tačkama teritorije Kosova, nadgledani </t>
  </si>
  <si>
    <t>Radiološki nadzor teritorije Republike Kosovo</t>
  </si>
  <si>
    <t>Pravna kancelarija KP-a, Kancelarija za strateško planiranje KP-a, KAZZNB, MEI, MF, MJU, Vlada,  NVOi</t>
  </si>
  <si>
    <t xml:space="preserve">1. Strategija i Akcioni plan za zaštitu od zračenja i nuklearnu bezbednost, odobrena 
2. Izrada Godišnjeg plana inspekcija </t>
  </si>
  <si>
    <t>Dopuna strateškog i pravnog okvira u oblasti  zaštite od zračenja i nuklearnu bezbednost</t>
  </si>
  <si>
    <t>Pravna kancelarija KP-a, KAZZNB, MJU, MEI, MF, MTI, MZ, MŽSPP, Vlada i Skupština Kosova</t>
  </si>
  <si>
    <t xml:space="preserve">Administrativni troškovi </t>
  </si>
  <si>
    <r>
      <t xml:space="preserve">1. Uredba o </t>
    </r>
    <r>
      <rPr>
        <sz val="9"/>
        <color theme="1"/>
        <rFont val="Book Antiqua"/>
        <family val="1"/>
      </rPr>
      <t>„</t>
    </r>
    <r>
      <rPr>
        <sz val="11"/>
        <color theme="1"/>
        <rFont val="Book Antiqua"/>
        <family val="1"/>
      </rPr>
      <t xml:space="preserve">Organizovanju i unutrašnjem funkcionisanju  KAZZNB, izrađena, decembar;
2. Uredba o </t>
    </r>
    <r>
      <rPr>
        <sz val="9"/>
        <color theme="1"/>
        <rFont val="Book Antiqua"/>
        <family val="1"/>
      </rPr>
      <t>„</t>
    </r>
    <r>
      <rPr>
        <sz val="11"/>
        <color theme="1"/>
        <rFont val="Book Antiqua"/>
        <family val="1"/>
      </rPr>
      <t>Granice doza i zaštita od zračenja”, izrađena, decembar;
3. Uredba o   „Obrazovanje, obuka i poznavanje usluga i eksperata", izrađena, decembar</t>
    </r>
  </si>
  <si>
    <t>Transpozicija zakonodavstva EU u kosovsko zakonodavstvo u oblasti zaštite od zračenja i nuklearnu bezbednost (izrada  uredbi)</t>
  </si>
  <si>
    <t>Sprečavanje i smanjenje rizika od nuklearnog zračenja</t>
  </si>
  <si>
    <t>Zakon br. 05/L -021 za zaštitu od diskriminacije</t>
  </si>
  <si>
    <t>Mera #8; Mera #20</t>
  </si>
  <si>
    <t>Dobro upravljanje i vladavina prava, 3</t>
  </si>
  <si>
    <t>Dobro upravljanje i vladavina prava</t>
  </si>
  <si>
    <t>Strateški prioritet Vlade br. 2. 2. 3.</t>
  </si>
  <si>
    <t>KDU/KP, resorna ministarstva</t>
  </si>
  <si>
    <t>Budžet Kosova, Donatori 8.000</t>
  </si>
  <si>
    <t>Usvajanje Akcionog plana za zaštitu od diskriminacije na osnovu Zakona za zaštitu od diskriminacije</t>
  </si>
  <si>
    <t>Izrada Akcionog plana za zaštitu od diskriminacije na osnovu Zakona za zaštitu od diskriminacije</t>
  </si>
  <si>
    <t xml:space="preserve">KDU/KP, resorna ministarstva               </t>
  </si>
  <si>
    <t>Budžet Kosova, Donatori 5.000</t>
  </si>
  <si>
    <t>Finalizacija metodologije za praćenje sprovođenja preporuka institucije Ombudsmana</t>
  </si>
  <si>
    <t>Izrada metodologije za praćenje sprovođenja preporuka institucije Ombudsmana</t>
  </si>
  <si>
    <t>Okvirna konvencija  za zaštitu nacionalnih manjina</t>
  </si>
  <si>
    <t xml:space="preserve">3.24    Poglavlje 23. Acquis-a: Pravosuđe i osnovna prava </t>
  </si>
  <si>
    <t>Kancelarija za dobro upravljanje / Kancelarija premijera</t>
  </si>
  <si>
    <t>Budžet Kosova</t>
  </si>
  <si>
    <t>Izveštaj o sprovođenju preporuka Saveta ministara Saveta evrope o  okvirnoj konvenciji  za zaštitu nacionalnih manjina</t>
  </si>
  <si>
    <t>Sprovođenje preporuka Saveta ministara Saveta evrope o  okvirnoj konvenciji  za zaštitu nacionalnih manjina</t>
  </si>
  <si>
    <t>Strategija i Akcioni plan o uključivanju zajednica Roma i Aškalija u kosovsko društvo 2017-2021</t>
  </si>
  <si>
    <t xml:space="preserve">Izveštaj o praćenju sprovođenja Strategije i Akcionog plana o uključivanju zajednica Roma i Aškalija u kosovsko društvo 2017-2021 </t>
  </si>
  <si>
    <t xml:space="preserve">Praćenje sprovođenja Strategije i Akcionog plana o uključivanju zajednica Roma i Aškalija u kosovsko društvo 2017-2021 </t>
  </si>
  <si>
    <t xml:space="preserve">Strategija za modernizaciju Javne uprave (2015-2020),
Nacionalni plan za  sprovođenje Sporazuma za stabilizaciju i pridruživanje (SSP), Nacionalna strategija Republike Kosovo za zaštitu od nasilja u porodici i Akcioni plan (2016 – 2020);
Nacionalna strategija o imovinskim pravima na Kosovu 2016;
Strategija i Nacionalni plan o pravima osoba sa invaliditetom u Republici Kosovo (2018-2020);
Nacionalna strategija za borbu protiv trgovine ljudima na Kosovu (2015-2019);
Strategija o uključivanju zajednica Roma i Aškalija u kosovsko društvo 2017-2021
</t>
  </si>
  <si>
    <t xml:space="preserve">Mera #8; </t>
  </si>
  <si>
    <t>KDU/KP</t>
  </si>
  <si>
    <t>Budžet Kosova; Donatori 10. 000</t>
  </si>
  <si>
    <t>Strategija i Akcioni plan o ljudskim pravima u Republici Kosovo (2019-2023), odobrena od strane  Vlade</t>
  </si>
  <si>
    <t>Izrada Strategije i Akcionog plana o ljudskim pravima u Republici  Kosovo (2019-2023)</t>
  </si>
  <si>
    <t>Obezbeđenje poštovanja i sprovođenja ljudskih prava u skladu sa zakonima i međunarodnim standardima</t>
  </si>
  <si>
    <t xml:space="preserve">Vladina strategija za saradnju sa civilnim društvom </t>
  </si>
  <si>
    <t xml:space="preserve">KP
MKOS
MONT
MRSZ 
MJU
NVO-i 
</t>
  </si>
  <si>
    <t xml:space="preserve"> 3. 000 evra </t>
  </si>
  <si>
    <t>septembar</t>
  </si>
  <si>
    <t>Izrada Koncepta  dokumenta za volontiranje</t>
  </si>
  <si>
    <t>Nacionala strategija o pravima osoba  sa invaliditetom 2013-2023, Akcioni plan o pravima osoba sa invaliditetom 2018-2020</t>
  </si>
  <si>
    <t>KP/KDU,</t>
  </si>
  <si>
    <t>Budžet Kosova; Donatori  10.000</t>
  </si>
  <si>
    <t xml:space="preserve">Broj pokazatelja u specifičnim oblastima </t>
  </si>
  <si>
    <t>Razvoj okvira pokazatelja sa podacima na osnovu invaliditeta</t>
  </si>
  <si>
    <t>Nacionala strategija o pravima osoba  sa invaliditetom 2013-2023</t>
  </si>
  <si>
    <t xml:space="preserve">KP/KDU,  </t>
  </si>
  <si>
    <t>Budžet Kosova; Donatori  5. 000</t>
  </si>
  <si>
    <t>Praćenje implementacije Nacionalnog plana o pravima osoba sa invaliditetom 2018-2020</t>
  </si>
  <si>
    <t xml:space="preserve">Strategija i Akcioni plan o pravima deteta 2019-2023; CIRKULAR (21/2013) Protokol o sprečavanju nasilja u institucijama preduniverzitetskog obrazovanja; Ciljevi održivog razvoja (SDG); </t>
  </si>
  <si>
    <t xml:space="preserve">KDU/KP,    Save the Children </t>
  </si>
  <si>
    <t xml:space="preserve">Budžet Kosova; Donatori 10. 000 </t>
  </si>
  <si>
    <t xml:space="preserve">Organizovanje kampanje podizanja svesti za sprečavanje nasilja nad decom  </t>
  </si>
  <si>
    <t xml:space="preserve">Sprečavanje i zaštita dece od nasilja </t>
  </si>
  <si>
    <t>KP/KDU, ASK, resorna ministarstvam         opštine, Unicef,</t>
  </si>
  <si>
    <t>Budžet Kosova; Donatori 15. 000</t>
  </si>
  <si>
    <t xml:space="preserve">1. Izveštaj o praćenju pokazatelja pravde za decu, izrađen; 
2. Izveštaj o pilotiranju okvira pokazatelja zdravlja majke i deteta;  
3. Pokazatelji za zaštitu dece, odobreni; </t>
  </si>
  <si>
    <t>Poboljšanje nadzora prava deteta</t>
  </si>
  <si>
    <t xml:space="preserve">Konvencija o pravime deteta; Strategija i Akcioni plan o pravima deteta 2019-2023; </t>
  </si>
  <si>
    <t>Strateški prioritet Vlade  br. 2. 2. 3.</t>
  </si>
  <si>
    <t xml:space="preserve">KDU/KP, resorna ministarstva,               Unicef </t>
  </si>
  <si>
    <t xml:space="preserve">Okvir praćenja strategije i Akcionog plana o pravima deteta, završeno </t>
  </si>
  <si>
    <t>Izrada okvira za praćenje implementacije Strategije i Akcionog plana za prava deteta za period 2019-2023</t>
  </si>
  <si>
    <t>Poboljšanje dobrog upravljanja za ostvarivanje dečjih prava</t>
  </si>
  <si>
    <t>KSP</t>
  </si>
  <si>
    <t>Godišnji plan strateških dokumenata za 2020. godinu, kao sastavni deo  GPRV 2020.</t>
  </si>
  <si>
    <t>septembar-decembar 2019.</t>
  </si>
  <si>
    <t>Priprema GPSD 2020.</t>
  </si>
  <si>
    <t xml:space="preserve">Strategija za poboljšanje strateškog planiranja i koordinacije politika 2017-2021. </t>
  </si>
  <si>
    <t>KSP, resorna ministarstva</t>
  </si>
  <si>
    <t>Operativni troškovi</t>
  </si>
  <si>
    <t xml:space="preserve">1. Mišljenja o predlozima institucija za izradu strateških dokumenata, izdata
2. Četiri izveštaja o praćenju sprovođenja Godišnjeg plana strateških dokumenata, izrađeni </t>
  </si>
  <si>
    <t xml:space="preserve">Podrška  ML u sprovođenju GPSD 2019. </t>
  </si>
  <si>
    <t>Koordinacija procesa izrade strateških i operativnih dokumenata i obezbeđenje njihove usklađenosti sa prioritetima Vlade</t>
  </si>
  <si>
    <t>MF i ostala resorna ministarstva</t>
  </si>
  <si>
    <t xml:space="preserve">1. Program za ekonomske reforme 2020 – 2022, izrađen i odobren.
2. Izveštak o praćenju sprovođenja mera strukturnih reformi u okviru  PER-a, izrađen 
 </t>
  </si>
  <si>
    <t>Izrada Programa za ekonomske reforme 2020 – 2022</t>
  </si>
  <si>
    <t>Koordinacija sa EK-om u okviru evaluacije PER-a i ministarskog dijaloga između EU i Zapadnog Balkana o strukturnim reformama u okviru PER-a</t>
  </si>
  <si>
    <t>ECMI Kosova, predsedništvo, KP</t>
  </si>
  <si>
    <t>Izrada  Koncepta dokumenta za apliciranje za radna mesta od strane pripadnika nevećinskih zajednica koji poseduju diplome koje izdaju paralelne obrazovne institucije u Republici Kosovo, u kojima se održava nastava na srpskom jeziku</t>
  </si>
  <si>
    <t>Strategija za poboljšanje strateškog planiranja i koordinacije  politika 2017-2021</t>
  </si>
  <si>
    <t>KSP i KIJA</t>
  </si>
  <si>
    <t>Broj civilnih službenika koji su obučeni za procese sistema integrisanog planiranja i jačanja koordinacije i
struktura odlučivanja</t>
  </si>
  <si>
    <t>Organizacija i pružanje obuke službenicima
o procesima sistema integrisanog planiranja i jačanja koordinacije i
struktura odlučivanja</t>
  </si>
  <si>
    <t>Strategija za poboljšanje strateškog planiranja i koordinacije poltika 2017-2021</t>
  </si>
  <si>
    <t>1) Broj formalizovanih  GMS-a u  ML.  2) Održani sastanci KPS i GDPS</t>
  </si>
  <si>
    <t>Dalje poboljšanje strateškog planiranja i donošenja odluka visokog nivoa.</t>
  </si>
  <si>
    <t>2. Klučni prioriteti evropske agende</t>
  </si>
  <si>
    <t>1. NPSSP Poglavlje 23</t>
  </si>
  <si>
    <t xml:space="preserve">1. Skupština
OAK, KP, MUP, MIP, MP, MF
2. Ambasada Velike Britanije
3.EK, MEI
4. MIP, MEI
5. MEI 
6. MEI, ostale relevantne institucije </t>
  </si>
  <si>
    <t>1. Nacrt zakona o izmenama i  dopunama Zakona br. 03/L-178 o klasifikaciji informacija i proveri  bezbednosti, odobren
2. Transparentni proces izbora, koji je nepolitički i zasnovan na zaslugama, u skladu sa zakonom, za sve nezavisne institucije, agencije i regulatorne organe i javna preduzeća, obezbeđen
3. Izvršenje obaveza  koje proističu iz pododbora za DLS 2019
4. Priprema finalnog izveštaja za Savet za stabilizaciju i pridruživanje i za Obbor za stabilizaciju i pridruživanje 
5. Izrada dva izveštaja (Inputa) o Godišnjem izveštaju EK-a o Kosovu, izrađen
6. Četiri periodična izveštaja (kvartalnih) o sprovođenju NPSSP i ERA , izrađeni</t>
  </si>
  <si>
    <t>Sprovođenje Agende za evropske reforme i NPSSP-a kroz koordinaciju i nadzor obaveza KP-a</t>
  </si>
  <si>
    <t>Strategija za bolje regulisanje 2.0 o Kosovu</t>
  </si>
  <si>
    <t>Mera 9</t>
  </si>
  <si>
    <t>PK, KP, ministarstva</t>
  </si>
  <si>
    <t>1. Broj evaluacija, odobren
2. Broj obuka za ex-post evaluaciju zakonodavstva, održana
3. Procena  iskustva kroz procenu zakonodavstva, završena</t>
  </si>
  <si>
    <t>Koordinacija i praćenje procesa  ex-post evaluacije</t>
  </si>
  <si>
    <t>PK, ministarstva</t>
  </si>
  <si>
    <t>Strategija za bolje regulisanje 2.0 o Kosovu 2017 -2021;
Memorandum saradnje sa Albanijom u oblasti boljeg regulisanja</t>
  </si>
  <si>
    <t>KSV/SIDA</t>
  </si>
  <si>
    <t>15.000,00 Evra</t>
  </si>
  <si>
    <r>
      <t>1.</t>
    </r>
    <r>
      <rPr>
        <sz val="11"/>
        <color indexed="8"/>
        <rFont val="Book Antiqua"/>
        <family val="1"/>
      </rPr>
      <t xml:space="preserve"> Četiri koordinaciona sastanka, održana
2. Mehanizam za uzajamni pregled razvoja politika i planiranja, razvijen</t>
    </r>
  </si>
  <si>
    <t>Regionalna saradnja i implementacija Memoranduma  razumijevanja o saradnji sa Albanijom u oblasti boljeg regulisanja</t>
  </si>
  <si>
    <t>Strategija za bolje regulisanje 2.0 o Kosovu 2017 -2021</t>
  </si>
  <si>
    <t>KP/PK, MF, MEI, SIGMA, SIDA</t>
  </si>
  <si>
    <t>5.000,00 Evra</t>
  </si>
  <si>
    <t>Pregled Pravilnika o radu Vlade</t>
  </si>
  <si>
    <t>KP/SIDA, Ministarstva,  KIJA, OEBS</t>
  </si>
  <si>
    <t xml:space="preserve">MERA 9
</t>
  </si>
  <si>
    <t>Ministarstva SIDA, KIJA</t>
  </si>
  <si>
    <t>55.000 Evra</t>
  </si>
  <si>
    <r>
      <t>1. Obuka trenera o  Standardnom modelu troškova, završena, januar</t>
    </r>
    <r>
      <rPr>
        <sz val="11"/>
        <color indexed="8"/>
        <rFont val="Book Antiqua"/>
        <family val="1"/>
      </rPr>
      <t>;
2. Dvanaest obuka za civilne službenike za razvoj politika na osnovu novog Vodiča/ Priručnika; septembar
3. Osnovni okvir podataka za procenu uticaja podacima za dalje poboljšanje donošenja odluka na osnovu dokaza, završeno, septembar ; 
4. Prva verzija RIPR pripremljena; 
 5. Jedna obuka sa NVO-ima  za razvoj politika na osnovu novog Vodiča/Priručnika, decembar</t>
    </r>
  </si>
  <si>
    <t>Razvoj kapaciteta za primenu smernica i analitičkih alata za ex-ante evaluaciju politika i procesa konsultacija</t>
  </si>
  <si>
    <t>Poboljšanje procesa strateškog planiranja, razvoja i praćenja politika i nadzora zakonodavstva i izgradnja kapaciteta</t>
  </si>
  <si>
    <t>Povezanost sa ostalim strateškim dokumentima</t>
  </si>
  <si>
    <t>Povezanost sa PER</t>
  </si>
  <si>
    <t>Povezanost sa AER</t>
  </si>
  <si>
    <t>Povezanost sa NSR</t>
  </si>
  <si>
    <t>Povezanost sa NPSSSP</t>
  </si>
  <si>
    <t>Uključene institucije</t>
  </si>
  <si>
    <t>Finansijski troškovi</t>
  </si>
  <si>
    <t>Pokazatelj merenja</t>
  </si>
  <si>
    <t>Vremenski rok</t>
  </si>
  <si>
    <t>Aktivnosti</t>
  </si>
  <si>
    <t>Cilj</t>
  </si>
  <si>
    <t>Kancelarija premijera</t>
  </si>
  <si>
    <t>Tabela B: Aktivnosti koje imaju za cilj postizanje prioriteta Ministarstva</t>
  </si>
  <si>
    <t>Godišnji Plan Rada Vlade za 2019. godinu</t>
  </si>
  <si>
    <t xml:space="preserve">13000 Evra  </t>
  </si>
  <si>
    <t>1.Dve ekskurzije sa Nemačkom (april - oktobar); 2. Oko 500 učenika iz dijaspore učestvuje na takmičenjima znanja i drugim sportskim i kulturnim aktivnostima (mart-jun).</t>
  </si>
  <si>
    <t xml:space="preserve">mart- oktobar  </t>
  </si>
  <si>
    <t>Organizacija događaja u funkciji uključivanja i povećanja kvaliteta dopunskog učenja u dijaspori</t>
  </si>
  <si>
    <t>MOSO Albanije, Ministarstvo za Dijasporu, Fakultet Obrazovanja u Cirihu</t>
  </si>
  <si>
    <t xml:space="preserve">15000 Evra </t>
  </si>
  <si>
    <t>1.Održan svenacionalni godišnji seminar (jul-avgust); 2. Drugi realizovani regionalni seminari (vremenski rokovi su određeni u koordinaciji sa drugim subjektima).</t>
  </si>
  <si>
    <t xml:space="preserve"> Stalni profesionalni razvoj nastavnika i drugih školskih subjekata</t>
  </si>
  <si>
    <t>Ministartsvo za dijasporu (raspodela)</t>
  </si>
  <si>
    <t>Oko 5000 obezbeđenih kompleta knjiga (obavezan komplet od 19 knjiga MONT-a o Kosovu TEKST ZA DIJASPORU) za albanske učenike koji pohađaju dodatnu nastavu u dijaspori</t>
  </si>
  <si>
    <t>jul - avgust</t>
  </si>
  <si>
    <t>Opremanje učenika dopunske nastave u dijaspori sa osnovnim obrazovnim udžbenicima</t>
  </si>
  <si>
    <t>Podrška dopunskoj nastavi Albanskog jezika u dijaspori</t>
  </si>
  <si>
    <t>Strateški plan za obrazovanje na Kosovu 2017/2021</t>
  </si>
  <si>
    <t>MONT-OOO-NVO</t>
  </si>
  <si>
    <r>
      <rPr>
        <b/>
        <sz val="11"/>
        <rFont val="Book Antiqua"/>
        <family val="1"/>
      </rPr>
      <t>1</t>
    </r>
    <r>
      <rPr>
        <sz val="11"/>
        <rFont val="Book Antiqua"/>
        <family val="1"/>
      </rPr>
      <t>.250 (dvesta pedeset) overenih kandidata;2.UA za rad direktora i zamenika direktora obrazovno vaspitnih institucija (IEA) izrađen (april-jun).3. Revidirano AU o procedurama izbora direktora i zamenika direktora obrazovnih institucija (januar-jun) 4. Izrađeno AU, dužnosti i odgovornosti direktora i zamenika direktora obrazovnih institucija (januar-jun); 5. AU o postupcima izbora nastavnog osoblja u javnim preduniverzitetskim obrazovnim institucijama (januar-mart); 6. AU objedinjavanje administrativnih dokumenata od javnih preduniverzitetskih obrazovno-vaspitnih institucija (januar-mart); 7. Funkcionalizovani i praćeni Saveti roditelja na nivou škole, opštine ili države (januar-decembar).</t>
    </r>
  </si>
  <si>
    <t>Izgradnja kapaciteta za efikasno i odgovorno upravljanje sistemom na centralnom i lokalnom nivou</t>
  </si>
  <si>
    <t>MONT-OOO</t>
  </si>
  <si>
    <t xml:space="preserve">28,394.00 Evra
</t>
  </si>
  <si>
    <r>
      <rPr>
        <b/>
        <sz val="11"/>
        <rFont val="Book Antiqua"/>
        <family val="1"/>
      </rPr>
      <t>1</t>
    </r>
    <r>
      <rPr>
        <sz val="11"/>
        <rFont val="Book Antiqua"/>
        <family val="1"/>
      </rPr>
      <t xml:space="preserve">.Procenjeno fizičko stanje obrazovno-vaspitnih objekata (januar-decembar). 
</t>
    </r>
    <r>
      <rPr>
        <b/>
        <sz val="11"/>
        <rFont val="Book Antiqua"/>
        <family val="1"/>
      </rPr>
      <t>2</t>
    </r>
    <r>
      <rPr>
        <sz val="11"/>
        <rFont val="Book Antiqua"/>
        <family val="1"/>
      </rPr>
      <t xml:space="preserve">.Plan za investicije u školskim objektima za period od 1-3 godina izrađen i revidiran (januar-decembar). 
</t>
    </r>
    <r>
      <rPr>
        <b/>
        <sz val="11"/>
        <rFont val="Book Antiqua"/>
        <family val="1"/>
      </rPr>
      <t>3</t>
    </r>
    <r>
      <rPr>
        <sz val="11"/>
        <rFont val="Book Antiqua"/>
        <family val="1"/>
      </rPr>
      <t>.Izrađeni vodiči o normama i standardima u prostorijama stručnih škola.(jun-decembar)</t>
    </r>
  </si>
  <si>
    <t>Izgradnja efikasnog sistema za upravljanje školskim objektima koji će doprineti stvaranju odgovarajuće sredine za učenje.</t>
  </si>
  <si>
    <t>Mera 18 u  PER</t>
  </si>
  <si>
    <t>OOO, MJU</t>
  </si>
  <si>
    <t>Nastavlja se izgradnja 14 novih školskih objekata: 1. N.s.o.š Brabonić - Mitrovica; 2. N.s.o.š u selu Stari kačanik, Kačanik; 3. N.s.o.š u selu Lešane, Suva reka; 4. N.s.o.š u selu Polac, Skenderaj; 5. N.s.o.š u u selu Busovata, Kamenica; 6. N.s.o.š  selu Globočica, Kačanik; 7. N.s.o.š u selu Verat Luka, Dečan; 8. N.s.o.š "Ismet Rraci", Klina; 9. Stručna srednja škola u Uroševcu; 10. Srednja škola u Lipljanu; 11. N.s.o.š "Ibrahim Mazreku" u Mališevu; 12. N.s.o.š u u selu Mužičane, Štimlje (uz sufinansiranje MONT - Opština Štimlje); 13. N.s.o.š u selu Crnoljevo, Štimlje (uz sufinansiranje MONT - Opština Štimlje); 14. O.Š.  u Cubrelj (sufinansiranjem MONT - Opština Skenderaj).2. Nastavlja se izgradnja 4 vrtića: 1. Vrtić "Yllka", Priština; 2. Vrtić u Štimlju; 3. Vrtić u Kačaniku; 4. Vrtić u Orahovcu.3. Nastavlja se izgradnja 3 sportske sale: 1. Sala fizičkog vaspitanja u Ratkovcu, Orahovac; 2. Sala fizičkog vaspitanja u Slovinju, Lipljan; 3. Sala fizičkog vaspitanja u školi "Emin Duraku", Štimlje. 4. Početi izgradnju  10 novih škola: 1. Izgradnja aneksa i renoviranje osnovne škole u Zaskoku, Uroševac; 2. Osnovna škola u Donjoj Lauši, Podujevo; 3. Osnovna škola u Ukca, Istog; 4. Osnovna škola u Ratiši, Dečane; 5. Osnovna škola u Doganaju, Kačanik; 6. osnovna škola u Gurbardhu, Mališevo; 7. Osnovna škola u Kruševcu, Peć; 8. Osnovna škola u Glođanu, Dečane; 9. osnovna škola u Gušavcu, Mitrovica; 10. Osnovna škola u Vraniću, Suva Reka.5. Početi izgradnju  7 sala za fizičko vaspitanje: 1. Sala fizičkog vaspitanja škole "Izvor" u Gornjem Lubinju, Prizren; 2. Sportska dvorana u Đurakovcu, Istok; 3. Sala fizičkog vaspitanja u Rzniću, Dečane, 4. Sportska sala u Sedlaru, Lipljan; 5. Sala fizičkog vaspitanja O.Š. Orlate, Glogovac; 6. Sala fizičkog vaspitanja N.s.o.š. "Haxhi Hoti" u Rogovi, Đakovica; 7. Sala fizičkog vaspitanja O.Š. "Ibrahim Fehmiu", Prizren.6. Renoviranje 5 školskih objekata: 1. Regulisanje infrastrukture objekata za stručno obrazovanje; 2. Regulisanje infrastrukture objekata specijalnog obrazovanja; 3. Poboljšanje infrastrukture u O.Š. "Motrat Qiriazi" i O.Š. "Avdyl Frashëri" u Prizrenu; 4. Renoviranje škole "Lidhja e Prizrenit" u Prizrenu; 5. Nastavlja se renoviranje gimnazije u Peći. 7. Izgradnja 4 vrtića: 1. Vrtić u Prizrenu; 2. Vrtić u Prištini; 3. Vrtić u Istoku; 4. Vrtić u Suvoj Reci.8. Sanbdevanje sportskim rekvizitima 10 sala fizičkog vaspitanja prema zahtevima opština.</t>
  </si>
  <si>
    <t>Poboljšanje obrazovne infrastrukture za razvoj obrazovnog procesa na svim nivoima preduniverzitetskog obrazovanja</t>
  </si>
  <si>
    <t>Mera 5 u NSR</t>
  </si>
  <si>
    <t>860,172.00 Evra (Svetska banka, Zajam)</t>
  </si>
  <si>
    <t>Unapređenje SMIA-a (Sistem Upravljanja Informacijama u Obrazovanju)</t>
  </si>
  <si>
    <t>Kvalitetno i efikasno upravljanje sistemom obrazovanja</t>
  </si>
  <si>
    <t xml:space="preserve">Aktivnosti </t>
  </si>
  <si>
    <t xml:space="preserve">Cilj </t>
  </si>
  <si>
    <t>Ministarstvo obrazovanja, nauke i tehnologije</t>
  </si>
  <si>
    <t>Godišnji plana rada Vlade za  2019. godinu</t>
  </si>
  <si>
    <t>NPSSSP
Poglavlje 3.23</t>
  </si>
  <si>
    <t>KP, MF, Resorna ministarstva</t>
  </si>
  <si>
    <t xml:space="preserve">1) Prioritetna lista infrastrukturnih projekata, ažurirana (januar - decembar)
2) Godišnji izveštaj o donacijama za 2017. godinu, izrađen (januar - septembar)
3) Dva (2) sastanka Nacionalnog Saveta za investicije, održani (januar - decembar)
4) Jedan (1) sastanak Foruma visokog nivoa, održan (januar - decembar)
5) Dva (2) sastanka sektorskih radnih grupa, održana (januar - decembar)
</t>
  </si>
  <si>
    <t>Koordinacija donatora</t>
  </si>
  <si>
    <t>Skupština,
KP, MIP, MF, Resorna ministarstva</t>
  </si>
  <si>
    <t xml:space="preserve">1) Nacrt zakona o "Finansijskom sporazumu za IPA 2018, između Republike Kosovo i Evropske unije" ratifikovan od strane Skupštine (januar - decembar) 2) Tripartitni finansijski sporazum između Evropske unije, Kosova i Makedonije za 2018. godinu, za Program prekogranične saradnje IPA II između Kosova i Makedonije, usvojen (januar - decembar) 3) Trilateralni finansijski sporazum između Evropske unije, Kosova i Crne Gore za 2018. godinu, za Program prekogranične saradnje IPA II između Kosova i Crne Gore, usvojen (januar - decembar) 4) Trilateralni finansijski sporazum između Evropske unije, Kosova i Albanije za 2018. godinu, za Program prekogranične saradnje IPA II između Kosova i Albanije, usvojen (januar - decembar) 5) Plaćanje godišnje tarife za članstvo u programu "Evropa za građane", završeno (januar - jun) 6) Projekti za WBIF 2018, programirani (januar - decembar)
</t>
  </si>
  <si>
    <t>Programiranje i sprovođenje finansijskih instrumenata EU-a</t>
  </si>
  <si>
    <t>Finansiranje evropskih reformi</t>
  </si>
  <si>
    <t xml:space="preserve">Program Vlade 2017 -2021;
</t>
  </si>
  <si>
    <t xml:space="preserve">1. Godišnji kalendar 2019. za prevođenje acquis-a EU, izrađen (januar-mart);
2. Godišnji kalendar 2019 za pregled i sertifikovanje acquis-a EU, izrađen (januar-mart)
3. Veb-stranica acquis-a na albanskom jeziku, lansirana (januar-mart)
</t>
  </si>
  <si>
    <t>Koordinacija prevođenja acquis-a EU na službenim jezicima Kosova</t>
  </si>
  <si>
    <t>1. Do 120 pravnih mišljenja za usklađivanje zakonodavstva sa acquis-om EU , izdata (januar-decembar)</t>
  </si>
  <si>
    <t>Kontrola usklađivanja nacrta normativnih akata Kosova sa acquis-om EU</t>
  </si>
  <si>
    <t>MJU/IKJU</t>
  </si>
  <si>
    <t>10000 (Projekat bratimljenja</t>
  </si>
  <si>
    <t xml:space="preserve">1. Obuka za trenere (OT) za osam (8) prioritetnih poglavlja acquis-a EU prema SSP-u, održani i treneri sertifikovani (januar-jun)
2. Do 6 obuka za usklađivanje acquis-a EU, održane (januar-decembar)
</t>
  </si>
  <si>
    <t>Podizanje institucionalnih kapaciteta za sprovođenje SSP-a</t>
  </si>
  <si>
    <t>KP
Resorna ministarstva
Skupština</t>
  </si>
  <si>
    <t>Poboljšati pravni okvir i instrumente za usklađivanje  zakonodavstva Kosova sa acquis-om EU</t>
  </si>
  <si>
    <t>Poboljšanje procesa usklađivanja kosovskog zakonodavstva sa acquis-em EU za sprovođenje SSP-a. Povečanje pravnih kapaciteta u MEI i resornim ministarstvima za usklađivanje kosovskog zakonodavstva sa acquis-em EU</t>
  </si>
  <si>
    <t xml:space="preserve">KP, Skupština, Nezavisne agencije ML, Skupština, Nezavisne agencije ML, Skupština, Nezavisne agencije
</t>
  </si>
  <si>
    <t>1) MEI učestvuje na IV sastanku Saveta za stabilizaciju i pridruživanje i u njegovoj pripremi (oktobar - novembar)
2) III sastanak Komiteta za stabilizaciju i pridruživanje, pripremljen i održan (avgust-oktobar)
3) Sastanci sedam (7) podkomiteta za stabilizaciju i pridruživanje pripremljeni i održani (januar-decembar)
4) MEI učestvuje na sastancima dve posebne grupe za stabilizaciju-pridruživanje i u njihovoh pripremi (januar-decembar)
5. Tromesečni izveštaji o praćenju sprovođenja zaključaka podkomiteta, izrađeni i dostavljeni SE (januar-decembar)</t>
  </si>
  <si>
    <t>Efektivno funkcionisanje struktura SSP-a i lokalnih struktura za evropske integracije</t>
  </si>
  <si>
    <t>KP,      Resorna ministarstva, Skupština, Nezavisne agencije ML, Skupština, Nezavisne agencije ML, Skupština, Nezavisne agencije</t>
  </si>
  <si>
    <t xml:space="preserve">1) Dva (2) inputa za godišnji izveštaj SE-a za Kosovo za 2019. godinu izrađeni;
2) Redovni sastanci Saveta ministara za evropske integracije (KMIE) za praćenje sprovođenja AER i NPSSSP, održani (januar-decembar)
3) Redovni sastanci Radnog Komiteta za evropske integracije (KMIE) za praćenje sprovođenja AER i NPSSSP, održani (januar-decembar)
4) Redovni sastanci KEIE za praćenje sprovođenja AER i NPSSSP, održani (januar-decembar).
</t>
  </si>
  <si>
    <t>NPSSSP
Poglavlje 3.1</t>
  </si>
  <si>
    <t>KP,          Resorna ministarstva
Skupština</t>
  </si>
  <si>
    <t xml:space="preserve">1) NPSSSP 2019 usvojen od strane Vlade i Skupštine (mart)
2) GP AER 2019 usvojen od strane Vlade i Skupštine (mart)
3) Izrađeno je osam (8) srednjoročnih vodiča za ispunjavanje obaveza iz SSP-a u osam izrađenih poglavlja (jun)
4) Broj opcija za izdate dokumente planiranja (januar-decembar)
</t>
  </si>
  <si>
    <t>Planiranje i sprovođenje politika za sprovođenje SSP-a</t>
  </si>
  <si>
    <t>Koordinacija razvoja i politika za sprovođenje SSP-a i procene njihovog sprovođenja</t>
  </si>
  <si>
    <t>Ministratsvo za Evropske Integracije</t>
  </si>
  <si>
    <t>Nacionalna strategija i akcioni plan Republike Kosovo za zaštitu od nasilja u porodici  2016 – 2020</t>
  </si>
  <si>
    <t>KP/ARR, SSK, TSK, MUP, PK,  MRSZ, MONT, MALS, MKOS,MF, Agencija za Statistike, Akademija Pravde,  UNKT, Un Women, OSCE, Američka Ambasada</t>
  </si>
  <si>
    <t>1. BRK         1- 3 Donator</t>
  </si>
  <si>
    <r>
      <rPr>
        <b/>
        <sz val="11"/>
        <color indexed="8"/>
        <rFont val="Book Antiqua"/>
        <family val="1"/>
      </rPr>
      <t>1</t>
    </r>
    <r>
      <rPr>
        <sz val="11"/>
        <color indexed="8"/>
        <rFont val="Book Antiqua"/>
        <family val="1"/>
      </rPr>
      <t xml:space="preserve">.Godišnji bilten, objavljen (decembar);                                    </t>
    </r>
    <r>
      <rPr>
        <b/>
        <sz val="11"/>
        <color indexed="8"/>
        <rFont val="Book Antiqua"/>
        <family val="1"/>
      </rPr>
      <t>3.</t>
    </r>
    <r>
      <rPr>
        <sz val="11"/>
        <color indexed="8"/>
        <rFont val="Book Antiqua"/>
        <family val="1"/>
      </rPr>
      <t xml:space="preserve"> Organizacija regionalne konferencije (decembar)                         </t>
    </r>
    <r>
      <rPr>
        <b/>
        <sz val="11"/>
        <color indexed="8"/>
        <rFont val="Book Antiqua"/>
        <family val="1"/>
      </rPr>
      <t>4.</t>
    </r>
    <r>
      <rPr>
        <sz val="11"/>
        <color indexed="8"/>
        <rFont val="Book Antiqua"/>
        <family val="1"/>
      </rPr>
      <t xml:space="preserve"> Akcioni plan Nacionalne strategije protiv nasilja u porodici, pregledan (jun)</t>
    </r>
  </si>
  <si>
    <t>Sprečavanje nasilja u porodici</t>
  </si>
  <si>
    <t>Razvojni strateški plan MP 2018-2021</t>
  </si>
  <si>
    <t xml:space="preserve">                 1 - 5 Donator 2. 100000 BRK</t>
  </si>
  <si>
    <r>
      <rPr>
        <b/>
        <sz val="11"/>
        <color indexed="8"/>
        <rFont val="Book Antiqua"/>
        <family val="1"/>
      </rPr>
      <t>1</t>
    </r>
    <r>
      <rPr>
        <sz val="11"/>
        <color indexed="8"/>
        <rFont val="Book Antiqua"/>
        <family val="1"/>
      </rPr>
      <t xml:space="preserve">.  Zajedničke aktivnosti u oblasti konfiskacije /oduzimanja imovine sa relevantnim zainteresovanim stranama, (decembar)
</t>
    </r>
    <r>
      <rPr>
        <b/>
        <sz val="11"/>
        <color indexed="8"/>
        <rFont val="Book Antiqua"/>
        <family val="1"/>
      </rPr>
      <t>2</t>
    </r>
    <r>
      <rPr>
        <sz val="11"/>
        <color indexed="8"/>
        <rFont val="Book Antiqua"/>
        <family val="1"/>
      </rPr>
      <t xml:space="preserve">.  Proširenje postojećih prostorija skladišta (septembar);                                                    
</t>
    </r>
    <r>
      <rPr>
        <b/>
        <sz val="11"/>
        <color indexed="8"/>
        <rFont val="Book Antiqua"/>
        <family val="1"/>
      </rPr>
      <t>4</t>
    </r>
    <r>
      <rPr>
        <sz val="11"/>
        <color indexed="8"/>
        <rFont val="Book Antiqua"/>
        <family val="1"/>
      </rPr>
      <t xml:space="preserve">.     8 (Osam) aukcija za prodaju zaplenjene i konfiskovane imovine i prihoda, kao i vrednost upravljane imovine, izvršena (januar-decembar)                                               </t>
    </r>
    <r>
      <rPr>
        <b/>
        <sz val="11"/>
        <color indexed="8"/>
        <rFont val="Book Antiqua"/>
        <family val="1"/>
      </rPr>
      <t xml:space="preserve"> 5</t>
    </r>
    <r>
      <rPr>
        <sz val="11"/>
        <color indexed="8"/>
        <rFont val="Book Antiqua"/>
        <family val="1"/>
      </rPr>
      <t>.  25 obuka za osoblje, realizovane (decembar)</t>
    </r>
  </si>
  <si>
    <t>Unapređenje sistema upravljanja zaplenjenoom i oduzetom  imovinom</t>
  </si>
  <si>
    <t>MJU, MALS, Asocijacija Kosovskih Opština</t>
  </si>
  <si>
    <t>1. 42,000.00 BRK; 2-3 Donator</t>
  </si>
  <si>
    <r>
      <rPr>
        <b/>
        <sz val="11"/>
        <color indexed="8"/>
        <rFont val="Book Antiqua"/>
        <family val="1"/>
      </rPr>
      <t>1</t>
    </r>
    <r>
      <rPr>
        <sz val="11"/>
        <color indexed="8"/>
        <rFont val="Book Antiqua"/>
        <family val="1"/>
      </rPr>
      <t xml:space="preserve">. </t>
    </r>
    <r>
      <rPr>
        <sz val="11"/>
        <color indexed="8"/>
        <rFont val="Book Antiqua"/>
        <family val="1"/>
      </rPr>
      <t>4 državna advokata, regrutovana (mart) 2. 10 državnih advokata, obučeno 3. Puna funkcionalizacija baze podataka u DPK (jun)</t>
    </r>
  </si>
  <si>
    <t xml:space="preserve"> Puna funkcionalizacija državnog pravobranilaštva i stvaranje posebne jedinice za pitanja arbitraže</t>
  </si>
  <si>
    <t xml:space="preserve"> Razvoj profesionalnih kapaciteta za efikasno funkcionisanje u oblasti pravde </t>
  </si>
  <si>
    <t>Razvojni strateški plan MP 2018 - 2021; Program Vlade  2017-2021</t>
  </si>
  <si>
    <t>MJU, KP</t>
  </si>
  <si>
    <t>168,861.48 BRK; 20000 Donatori</t>
  </si>
  <si>
    <r>
      <rPr>
        <b/>
        <sz val="11"/>
        <color indexed="8"/>
        <rFont val="Book Antiqua"/>
        <family val="1"/>
      </rPr>
      <t>1</t>
    </r>
    <r>
      <rPr>
        <sz val="11"/>
        <color indexed="8"/>
        <rFont val="Book Antiqua"/>
        <family val="1"/>
      </rPr>
      <t xml:space="preserve">. 7 (sedam)  regrutovanih službenika;                 </t>
    </r>
    <r>
      <rPr>
        <b/>
        <sz val="11"/>
        <color indexed="8"/>
        <rFont val="Book Antiqua"/>
        <family val="1"/>
      </rPr>
      <t>2</t>
    </r>
    <r>
      <rPr>
        <sz val="11"/>
        <color indexed="8"/>
        <rFont val="Book Antiqua"/>
        <family val="1"/>
      </rPr>
      <t xml:space="preserve">. 7 (sedam) obučenih službenika;                             </t>
    </r>
    <r>
      <rPr>
        <b/>
        <sz val="11"/>
        <color indexed="8"/>
        <rFont val="Book Antiqua"/>
        <family val="1"/>
      </rPr>
      <t>3</t>
    </r>
    <r>
      <rPr>
        <sz val="11"/>
        <color indexed="8"/>
        <rFont val="Book Antiqua"/>
        <family val="1"/>
      </rPr>
      <t xml:space="preserve">. Osnivanje kancelarije za nadoknadu  lica optuženih za navodne zločine u sudskim postupcima u specijalizovanim komorama                          </t>
    </r>
    <r>
      <rPr>
        <b/>
        <sz val="11"/>
        <color indexed="8"/>
        <rFont val="Book Antiqua"/>
        <family val="1"/>
      </rPr>
      <t>4</t>
    </r>
    <r>
      <rPr>
        <sz val="11"/>
        <color indexed="8"/>
        <rFont val="Book Antiqua"/>
        <family val="1"/>
      </rPr>
      <t xml:space="preserve">. Nacrt administrativnog uputstva za nadoknadu lica optuženih za navodne zločine u sudskim postupcima u specijalizovanim komorama, proglašenim nevinim konačnom odlukom, usvojeno (jun)                        </t>
    </r>
    <r>
      <rPr>
        <b/>
        <sz val="11"/>
        <color indexed="8"/>
        <rFont val="Book Antiqua"/>
        <family val="1"/>
      </rPr>
      <t>5</t>
    </r>
    <r>
      <rPr>
        <sz val="11"/>
        <color indexed="8"/>
        <rFont val="Book Antiqua"/>
        <family val="1"/>
      </rPr>
      <t>.  Nacrt administrativnog uputstva za neophodnu finansijsku podršku članovima uže porodice lica optuženih za navodne zločine u sudskim postupcima u specijalizovanim komorama za troškove u vezi  njihovog putovanja kada se sudski postupak vodi van Kosova, usvojeno (jun)</t>
    </r>
  </si>
  <si>
    <t>Podizanje i jačanje Odeljenja za tranzicionalno pravosuđe i podršku žrtvama kriminala</t>
  </si>
  <si>
    <t xml:space="preserve">KPK, MUP,PK SSK, MZ, </t>
  </si>
  <si>
    <t>50.000.00 Donatori i administrativni troškovi</t>
  </si>
  <si>
    <t>1. 2 (dve) zajedničke radionice sa tućiocima, sudijama i policijskim službenicima, realizovane (jun-decembar)                                 3. Plan međunarodne i regionalne mreže, izrađen (decembar);              4. Sporazum o razumevanju sa Univerzitetom u Splitu, potpisan (decembar)                              4. 1 Obuka u međunarodnom programu , rukovođena od SIDA/Švedska, uz učešće nekoliko država (različitih profila), za sprečavanje i tretiranje rodno zasnovanog nasilja, realizovana (mart-novembar)</t>
  </si>
  <si>
    <t>Jačanje saradnje u oblasti sudske medicine</t>
  </si>
  <si>
    <t>Razvojni strateški plan MP 2018 - 2021;</t>
  </si>
  <si>
    <t>MZ, MTI</t>
  </si>
  <si>
    <t>200.000.00 Donator</t>
  </si>
  <si>
    <r>
      <rPr>
        <b/>
        <sz val="11"/>
        <color indexed="8"/>
        <rFont val="Book Antiqua"/>
        <family val="1"/>
      </rPr>
      <t>1.</t>
    </r>
    <r>
      <rPr>
        <sz val="11"/>
        <color indexed="8"/>
        <rFont val="Book Antiqua"/>
        <family val="1"/>
      </rPr>
      <t xml:space="preserve">   Priručnici  kvaliteta i neophodna dokumentacija za pokretanje postupaka akreditacije sudsko medicinskih laboratorijskih usluga, izrađeni (decembar);                       </t>
    </r>
    <r>
      <rPr>
        <b/>
        <sz val="11"/>
        <color indexed="8"/>
        <rFont val="Book Antiqua"/>
        <family val="1"/>
      </rPr>
      <t>2</t>
    </r>
    <r>
      <rPr>
        <sz val="11"/>
        <color indexed="8"/>
        <rFont val="Book Antiqua"/>
        <family val="1"/>
      </rPr>
      <t>.   3 sudsko medicinska toksikologa, obučena, (januar-decembar)</t>
    </r>
  </si>
  <si>
    <t>Unapređenje laboratorijskih usluga sudske medicine</t>
  </si>
  <si>
    <t xml:space="preserve"> Blok 1 'Politički kriterijumi;          </t>
  </si>
  <si>
    <t>MJU, Projekat IPA II o sudskoj medicini CKNL/KP/MKCK</t>
  </si>
  <si>
    <t>Administrativni troškovi; 300,000.00 Donator</t>
  </si>
  <si>
    <r>
      <rPr>
        <b/>
        <sz val="11"/>
        <color indexed="8"/>
        <rFont val="Book Antiqua"/>
        <family val="1"/>
      </rPr>
      <t>1</t>
    </r>
    <r>
      <rPr>
        <sz val="11"/>
        <color indexed="8"/>
        <rFont val="Book Antiqua"/>
        <family val="1"/>
      </rPr>
      <t xml:space="preserve">. Uredba o unutrašnjoj organizaciji i sistematizaciji Instituta za sudsku medicinu (mart), usvojena (mart); </t>
    </r>
    <r>
      <rPr>
        <b/>
        <sz val="11"/>
        <color indexed="8"/>
        <rFont val="Book Antiqua"/>
        <family val="1"/>
      </rPr>
      <t>2.</t>
    </r>
    <r>
      <rPr>
        <sz val="11"/>
        <color indexed="8"/>
        <rFont val="Book Antiqua"/>
        <family val="1"/>
      </rPr>
      <t xml:space="preserve"> AU o sudsko-medicinskom pregledu, usvojeno (jun)                       </t>
    </r>
    <r>
      <rPr>
        <b/>
        <sz val="11"/>
        <color indexed="8"/>
        <rFont val="Book Antiqua"/>
        <family val="1"/>
      </rPr>
      <t>3</t>
    </r>
    <r>
      <rPr>
        <sz val="11"/>
        <color indexed="8"/>
        <rFont val="Book Antiqua"/>
        <family val="1"/>
      </rPr>
      <t xml:space="preserve">. Analiza nedostataka i procena potreba za obuku kapaciteta institucionalne strukture ISM-a za pružanje efektivnih, nezavisnih pravnih usluga, izrađena (septembar)                                </t>
    </r>
    <r>
      <rPr>
        <b/>
        <sz val="11"/>
        <color indexed="8"/>
        <rFont val="Book Antiqua"/>
        <family val="1"/>
      </rPr>
      <t>4</t>
    </r>
    <r>
      <rPr>
        <sz val="11"/>
        <color indexed="8"/>
        <rFont val="Book Antiqua"/>
        <family val="1"/>
      </rPr>
      <t xml:space="preserve">.  3 (tri) programa obuke za upravno osoblje ISM-a, realizovane (jun-decembar);                          </t>
    </r>
    <r>
      <rPr>
        <b/>
        <sz val="11"/>
        <color indexed="8"/>
        <rFont val="Book Antiqua"/>
        <family val="1"/>
      </rPr>
      <t xml:space="preserve">    </t>
    </r>
    <r>
      <rPr>
        <sz val="11"/>
        <color indexed="8"/>
        <rFont val="Book Antiqua"/>
        <family val="1"/>
      </rPr>
      <t xml:space="preserve">                                                                                                                                              </t>
    </r>
    <r>
      <rPr>
        <b/>
        <sz val="11"/>
        <color indexed="8"/>
        <rFont val="Book Antiqua"/>
        <family val="1"/>
      </rPr>
      <t>5.</t>
    </r>
    <r>
      <rPr>
        <sz val="11"/>
        <color indexed="8"/>
        <rFont val="Book Antiqua"/>
        <family val="1"/>
      </rPr>
      <t xml:space="preserve">  1 (jedan) sertifikovan forenzički antropolog, (decembar)                                                                </t>
    </r>
    <r>
      <rPr>
        <b/>
        <sz val="11"/>
        <color indexed="8"/>
        <rFont val="Book Antiqua"/>
        <family val="1"/>
      </rPr>
      <t xml:space="preserve">6. </t>
    </r>
    <r>
      <rPr>
        <sz val="11"/>
        <color indexed="8"/>
        <rFont val="Book Antiqua"/>
        <family val="1"/>
      </rPr>
      <t xml:space="preserve">9 (devet) obučenih sudskih lekara za: pedijatriju sudske medicine, kardiologiju sudske medicine, neočekivane smrti i smrt u zdravstvenim i dežurnim institucijama, određivanje starosti živog lica (mart-decembra)                </t>
    </r>
    <r>
      <rPr>
        <b/>
        <sz val="11"/>
        <color indexed="8"/>
        <rFont val="Book Antiqua"/>
        <family val="1"/>
      </rPr>
      <t>7.</t>
    </r>
    <r>
      <rPr>
        <sz val="11"/>
        <color indexed="8"/>
        <rFont val="Book Antiqua"/>
        <family val="1"/>
      </rPr>
      <t xml:space="preserve">  1 (jedna) lekarka sudske medicine obučena u oblasti kliničkih pregleda kod seksualnih napada (decembar);                             </t>
    </r>
    <r>
      <rPr>
        <b/>
        <sz val="11"/>
        <color indexed="8"/>
        <rFont val="Book Antiqua"/>
        <family val="1"/>
      </rPr>
      <t>8.</t>
    </r>
    <r>
      <rPr>
        <sz val="11"/>
        <color indexed="8"/>
        <rFont val="Book Antiqua"/>
        <family val="1"/>
      </rPr>
      <t xml:space="preserve"> 9 (devet) lekara sudske medicine obučenih za popunjivanje smrtovnice; (oktobar);                             </t>
    </r>
    <r>
      <rPr>
        <b/>
        <sz val="11"/>
        <color indexed="8"/>
        <rFont val="Book Antiqua"/>
        <family val="1"/>
      </rPr>
      <t xml:space="preserve">9. </t>
    </r>
    <r>
      <rPr>
        <sz val="11"/>
        <color indexed="8"/>
        <rFont val="Book Antiqua"/>
        <family val="1"/>
      </rPr>
      <t xml:space="preserve">8 (osam) slučajeva postojećih posmrtnih ostataka i adrtefakata, tretirana (januar-decembar);              </t>
    </r>
    <r>
      <rPr>
        <b/>
        <sz val="11"/>
        <color indexed="8"/>
        <rFont val="Book Antiqua"/>
        <family val="1"/>
      </rPr>
      <t xml:space="preserve">12. </t>
    </r>
    <r>
      <rPr>
        <sz val="11"/>
        <color indexed="8"/>
        <rFont val="Book Antiqua"/>
        <family val="1"/>
      </rPr>
      <t>9 (devet) lekara sudske medicine obučeno u oblasti biohemije sudske medicine        (septembar)
10. Baza podataka ISM-a, digitalizovana, decembar</t>
    </r>
    <r>
      <rPr>
        <b/>
        <sz val="11"/>
        <color indexed="8"/>
        <rFont val="Book Antiqua"/>
        <family val="1"/>
      </rPr>
      <t xml:space="preserve">               </t>
    </r>
    <r>
      <rPr>
        <sz val="11"/>
        <color indexed="8"/>
        <rFont val="Book Antiqua"/>
        <family val="1"/>
      </rPr>
      <t xml:space="preserve">                                                       </t>
    </r>
    <r>
      <rPr>
        <b/>
        <sz val="11"/>
        <color indexed="8"/>
        <rFont val="Book Antiqua"/>
        <family val="1"/>
      </rPr>
      <t xml:space="preserve">  </t>
    </r>
    <r>
      <rPr>
        <b/>
        <sz val="9"/>
        <color indexed="10"/>
        <rFont val="Book Antiqua"/>
        <family val="1"/>
      </rPr>
      <t/>
    </r>
  </si>
  <si>
    <t xml:space="preserve"> Puna funkcionalizacija instituta sudske medicine i podizanje profesionalnih kapaciteta u oblasti sudske medicine</t>
  </si>
  <si>
    <t>Jačanje kapaciteta sudske medicine i tranzicionalnog pravosuđa</t>
  </si>
  <si>
    <t>Poglavlje 23</t>
  </si>
  <si>
    <t>MJU/IKJU, Kosovska Akademija za Javnu Bezbednost</t>
  </si>
  <si>
    <t>Donatori/Administrativni troškovi</t>
  </si>
  <si>
    <r>
      <rPr>
        <b/>
        <sz val="11"/>
        <color indexed="8"/>
        <rFont val="Book Antiqua"/>
        <family val="1"/>
      </rPr>
      <t>1</t>
    </r>
    <r>
      <rPr>
        <sz val="11"/>
        <color indexed="8"/>
        <rFont val="Book Antiqua"/>
        <family val="1"/>
      </rPr>
      <t xml:space="preserve">.5 (pet)profesionalnih obuka za inspektore, realizovane (januar-decembar);           </t>
    </r>
    <r>
      <rPr>
        <b/>
        <sz val="11"/>
        <color indexed="8"/>
        <rFont val="Book Antiqua"/>
        <family val="1"/>
      </rPr>
      <t>2</t>
    </r>
    <r>
      <rPr>
        <sz val="11"/>
        <color indexed="8"/>
        <rFont val="Book Antiqua"/>
        <family val="1"/>
      </rPr>
      <t>. 80 inspekcije Inspektorata MP za KSK, realizovane (januar-decembar).</t>
    </r>
  </si>
  <si>
    <t>Jačanje Inspekcije MP-a za KSK</t>
  </si>
  <si>
    <t>Projekat IPA "Dalje jačanje KSK i PSK"</t>
  </si>
  <si>
    <t>10.000 Donatori</t>
  </si>
  <si>
    <r>
      <rPr>
        <b/>
        <sz val="11"/>
        <color indexed="8"/>
        <rFont val="Book Antiqua"/>
        <family val="1"/>
      </rPr>
      <t>1</t>
    </r>
    <r>
      <rPr>
        <sz val="11"/>
        <color indexed="8"/>
        <rFont val="Book Antiqua"/>
        <family val="1"/>
      </rPr>
      <t>. 5 Programa za izvršenje mera diverziteta, izrađena (decembar)</t>
    </r>
  </si>
  <si>
    <t>Izrada programa za sprovođenje mera diverziteta</t>
  </si>
  <si>
    <t>SSK            TSK             IPK         KAJB     Projekat IPA "Dalje jačanje KSK i PSK"</t>
  </si>
  <si>
    <t xml:space="preserve">50.000 Donatori </t>
  </si>
  <si>
    <r>
      <rPr>
        <b/>
        <sz val="11"/>
        <color indexed="8"/>
        <rFont val="Book Antiqua"/>
        <family val="1"/>
      </rPr>
      <t>1</t>
    </r>
    <r>
      <rPr>
        <sz val="11"/>
        <color indexed="8"/>
        <rFont val="Book Antiqua"/>
        <family val="1"/>
      </rPr>
      <t>. 4 okruglih stolova/zajedničkih radionica sa sudijama, tužiocima, advokatima i drugim interesnim grupama, realizovane</t>
    </r>
  </si>
  <si>
    <t>Podizanje svesti stručnog i javnog mnjenja o izricanju i izvršenju alternativnih mera i kazni</t>
  </si>
  <si>
    <t>KAJB          IPK       Projekat IPA "Dalje jačanje KSK i PSK", UNICEF</t>
  </si>
  <si>
    <r>
      <rPr>
        <b/>
        <sz val="11"/>
        <color indexed="8"/>
        <rFont val="Book Antiqua"/>
        <family val="1"/>
      </rPr>
      <t xml:space="preserve">1. </t>
    </r>
    <r>
      <rPr>
        <sz val="11"/>
        <color indexed="8"/>
        <rFont val="Book Antiqua"/>
        <family val="1"/>
      </rPr>
      <t xml:space="preserve"> 10 (deset) obuka za osoblje KSK-a, realizovane (decembar).                                </t>
    </r>
    <r>
      <rPr>
        <b/>
        <sz val="11"/>
        <rFont val="Book Antiqua"/>
        <family val="1"/>
      </rPr>
      <t/>
    </r>
  </si>
  <si>
    <t>Podizanje kapaciteta PSK za nadgledanje  MDA</t>
  </si>
  <si>
    <t>TSK, PK</t>
  </si>
  <si>
    <t>BRK Administrativni troškovi</t>
  </si>
  <si>
    <r>
      <t xml:space="preserve">1 .  Broj slučajeva negativnih pojava (krijumčarenje, korupcija, itd.) u zatvorima (decembar)
2. Broj slučajeva sprečavanja negativnih pojava (krijumčarenje, korupcija) (decembar);                                                             3. Broj disciplinskih mera prema osoblju, izrečene (decembar);
 5.  Broj žalbi zatvorenika, tretiranih (decembar)
6.  Broj maloletnika u vaspitno-korektivnim merama, decembar      </t>
    </r>
    <r>
      <rPr>
        <sz val="9"/>
        <color indexed="8"/>
        <rFont val="Book Antiqua"/>
        <family val="1"/>
      </rPr>
      <t xml:space="preserve">                                      </t>
    </r>
    <r>
      <rPr>
        <sz val="11"/>
        <color indexed="8"/>
        <rFont val="Book Antiqua"/>
        <family val="1"/>
      </rPr>
      <t xml:space="preserve"> </t>
    </r>
  </si>
  <si>
    <t>Borba protiv korupcije, krijumčarenja, nepotizma i diskriminacije u zatvorskom sistemu</t>
  </si>
  <si>
    <t>MJU</t>
  </si>
  <si>
    <r>
      <rPr>
        <b/>
        <sz val="11"/>
        <color indexed="8"/>
        <rFont val="Book Antiqua"/>
        <family val="1"/>
      </rPr>
      <t>1</t>
    </r>
    <r>
      <rPr>
        <sz val="11"/>
        <color indexed="8"/>
        <rFont val="Book Antiqua"/>
        <family val="1"/>
      </rPr>
      <t xml:space="preserve">. Renoviranje kuhinje u Popravnom centru u Smrekovnici (decembar); 2. Renoviranje bloka B u korektivnom centru u Lipljanu (decembar); 3. Uređenje sportskih terena u zatvoru visoke bezbednosti (decembar); 4. Uređenje poda u zatvoru visoke bezbednosti (decembar);                                 </t>
    </r>
    <r>
      <rPr>
        <b/>
        <sz val="11"/>
        <color indexed="8"/>
        <rFont val="Book Antiqua"/>
        <family val="1"/>
      </rPr>
      <t>5</t>
    </r>
    <r>
      <rPr>
        <sz val="11"/>
        <color indexed="8"/>
        <rFont val="Book Antiqua"/>
        <family val="1"/>
      </rPr>
      <t>. Nabavka  multikultivatora i ostale opreme za ekonomske jedinice (decembar); 6.  Izgradnja staklenika (decembar); 7. Izgradnja voćnjaka u korektivnom centru u Dubravi (decembar); 8. Snabdevanje opremom za fabriku toaleta u zatvoru viskoke bezbednosti (decembra); 9. Izgradnja jedinice štale za grla u korektivnom centru u Dubravi (decembar).</t>
    </r>
  </si>
  <si>
    <t>Poboljšanje fizičkih uslova KSK-a</t>
  </si>
  <si>
    <t>Projekat bratimljenja "dalje jačanje SSK i TSK", UNICEF,   i projekat ICTAP</t>
  </si>
  <si>
    <t>Administrativni troškovi i Donatori</t>
  </si>
  <si>
    <r>
      <t xml:space="preserve">1. </t>
    </r>
    <r>
      <rPr>
        <sz val="11"/>
        <color indexed="8"/>
        <rFont val="Book Antiqua"/>
        <family val="1"/>
      </rPr>
      <t xml:space="preserve">Izmena i dopuna Zakona o izvršenju krivičnih sankcija, usvojena (mart); 2. Izmena/dopuna Administrativnog uputstva o kućnom redu, usvojena (decembar)
</t>
    </r>
    <r>
      <rPr>
        <b/>
        <sz val="11"/>
        <color indexed="8"/>
        <rFont val="Book Antiqua"/>
        <family val="1"/>
      </rPr>
      <t>3.</t>
    </r>
    <r>
      <rPr>
        <sz val="11"/>
        <color indexed="8"/>
        <rFont val="Book Antiqua"/>
        <family val="1"/>
      </rPr>
      <t xml:space="preserve"> Administrativno Uputstvo o utvrđivanju činova korektivnih službenika, proveru njihove prošlosti, probni period i promociju, usvojeno (decembar)
</t>
    </r>
    <r>
      <rPr>
        <b/>
        <sz val="11"/>
        <color indexed="8"/>
        <rFont val="Book Antiqua"/>
        <family val="1"/>
      </rPr>
      <t>4</t>
    </r>
    <r>
      <rPr>
        <sz val="11"/>
        <color indexed="8"/>
        <rFont val="Book Antiqua"/>
        <family val="1"/>
      </rPr>
      <t xml:space="preserve">. Administrativno uputstvo o platama i drugim beneficijama za korektivne  službenike, usvojeno (decembar)
</t>
    </r>
    <r>
      <rPr>
        <b/>
        <sz val="11"/>
        <color indexed="8"/>
        <rFont val="Book Antiqua"/>
        <family val="1"/>
      </rPr>
      <t>5</t>
    </r>
    <r>
      <rPr>
        <sz val="11"/>
        <color indexed="8"/>
        <rFont val="Book Antiqua"/>
        <family val="1"/>
      </rPr>
      <t xml:space="preserve">. Administrativno uputstvo o listi dozvoljenih sredstava za obuzdavanje, usvojeno (decembar)                                                                                                                  </t>
    </r>
    <r>
      <rPr>
        <b/>
        <sz val="11"/>
        <color indexed="8"/>
        <rFont val="Book Antiqua"/>
        <family val="1"/>
      </rPr>
      <t>6</t>
    </r>
    <r>
      <rPr>
        <sz val="11"/>
        <color indexed="8"/>
        <rFont val="Book Antiqua"/>
        <family val="1"/>
      </rPr>
      <t xml:space="preserve">. Administrativno uputstvo koje određuje posebne uslove i procedure za izdavanje dozvole za osuđenike da rade izvan korektivnih institucija i procedure za rad osuđenika izvan korektivne institucije, usvojeno (decembar)                                                                                                               </t>
    </r>
    <r>
      <rPr>
        <b/>
        <sz val="11"/>
        <color indexed="8"/>
        <rFont val="Book Antiqua"/>
        <family val="1"/>
      </rPr>
      <t>7.</t>
    </r>
    <r>
      <rPr>
        <sz val="11"/>
        <color indexed="8"/>
        <rFont val="Book Antiqua"/>
        <family val="1"/>
      </rPr>
      <t xml:space="preserve"> Administrativno uputstvo o proceduri za zapošljavanje osuđenika, suspenziji i oslobađanju osuđenika od rada, usvojeno (decembar)                                                     </t>
    </r>
    <r>
      <rPr>
        <b/>
        <sz val="11"/>
        <color indexed="8"/>
        <rFont val="Book Antiqua"/>
        <family val="1"/>
      </rPr>
      <t xml:space="preserve">8. </t>
    </r>
    <r>
      <rPr>
        <sz val="11"/>
        <color indexed="8"/>
        <rFont val="Book Antiqua"/>
        <family val="1"/>
      </rPr>
      <t xml:space="preserve">Administrativno uputstvo o programu, pravima, obavezama i beneficijama za maloletnike u korektivno vaspitnom centru, usvojeno (decembar);
</t>
    </r>
    <r>
      <rPr>
        <b/>
        <sz val="11"/>
        <color indexed="8"/>
        <rFont val="Book Antiqua"/>
        <family val="1"/>
      </rPr>
      <t>9.</t>
    </r>
    <r>
      <rPr>
        <sz val="11"/>
        <color indexed="8"/>
        <rFont val="Book Antiqua"/>
        <family val="1"/>
      </rPr>
      <t xml:space="preserve"> Administrativno uputstvo o ovlašćenjima Direktora korektivno vaspitne institucije da zabrani posete iz opravdanih razloga, usvojeno (decembar);
</t>
    </r>
    <r>
      <rPr>
        <b/>
        <sz val="11"/>
        <color indexed="8"/>
        <rFont val="Book Antiqua"/>
        <family val="1"/>
      </rPr>
      <t>10.</t>
    </r>
    <r>
      <rPr>
        <sz val="11"/>
        <color indexed="8"/>
        <rFont val="Book Antiqua"/>
        <family val="1"/>
      </rPr>
      <t xml:space="preserve"> Administrativno uputstvo o godišnjem odmoru i zabrani usamljenosti, usvojeno (decembar).
</t>
    </r>
  </si>
  <si>
    <t>Unapređenje/dopuna pravnog okvira u oblasti  izvršenja
krivičnih sankcija</t>
  </si>
  <si>
    <t>BRK  Administrativni troškovi u okviru budžeta KSK, KAJB i Donatori (Projekat bratimljenja), UNICEF</t>
  </si>
  <si>
    <r>
      <rPr>
        <b/>
        <sz val="11"/>
        <color indexed="8"/>
        <rFont val="Book Antiqua"/>
        <family val="1"/>
      </rPr>
      <t>1</t>
    </r>
    <r>
      <rPr>
        <sz val="11"/>
        <color indexed="8"/>
        <rFont val="Book Antiqua"/>
        <family val="1"/>
      </rPr>
      <t xml:space="preserve">. Funkcionalizacija Centra za procenu i klasifikaciju zatvorenika, završena, (decembar) </t>
    </r>
    <r>
      <rPr>
        <b/>
        <sz val="11"/>
        <color indexed="8"/>
        <rFont val="Book Antiqua"/>
        <family val="1"/>
      </rPr>
      <t>2</t>
    </r>
    <r>
      <rPr>
        <sz val="11"/>
        <color indexed="8"/>
        <rFont val="Book Antiqua"/>
        <family val="1"/>
      </rPr>
      <t xml:space="preserve">. Obaveštajna jedinica u okviru KSK, osnovana (oktobar) </t>
    </r>
    <r>
      <rPr>
        <b/>
        <sz val="11"/>
        <color indexed="8"/>
        <rFont val="Book Antiqua"/>
        <family val="1"/>
      </rPr>
      <t>3</t>
    </r>
    <r>
      <rPr>
        <sz val="11"/>
        <color indexed="8"/>
        <rFont val="Book Antiqua"/>
        <family val="1"/>
      </rPr>
      <t xml:space="preserve">. Ekonomska jedinica u okviru KSK, osnovana (decembar)  </t>
    </r>
    <r>
      <rPr>
        <b/>
        <sz val="11"/>
        <color indexed="8"/>
        <rFont val="Book Antiqua"/>
        <family val="1"/>
      </rPr>
      <t>4</t>
    </r>
    <r>
      <rPr>
        <sz val="11"/>
        <color indexed="8"/>
        <rFont val="Book Antiqua"/>
        <family val="1"/>
      </rPr>
      <t xml:space="preserve">. 44 obuke korektivnog i civilnog osoblja, realizovane (januar-decembar);                                                                                                                                                                                                                      </t>
    </r>
    <r>
      <rPr>
        <b/>
        <sz val="11"/>
        <color indexed="8"/>
        <rFont val="Book Antiqua"/>
        <family val="1"/>
      </rPr>
      <t>5</t>
    </r>
    <r>
      <rPr>
        <sz val="11"/>
        <color indexed="8"/>
        <rFont val="Book Antiqua"/>
        <family val="1"/>
      </rPr>
      <t xml:space="preserve">. 6 specifičnih obuka osoblja u pravdi za maloletnike, realizovane (januar-decembar)                                               </t>
    </r>
    <r>
      <rPr>
        <b/>
        <sz val="11"/>
        <rFont val="Book Antiqua"/>
        <family val="1"/>
      </rPr>
      <t/>
    </r>
  </si>
  <si>
    <t>Podizanje tehničkih i profesionalnih kapaciteta za korektivne ustanove
za tretman zatvorenika u skladu sa međunarodnim instrumentima</t>
  </si>
  <si>
    <t xml:space="preserve">Efikasnije upravljanje sistemom za izvršenje krivičnih sankcija </t>
  </si>
  <si>
    <t>Akademija Pravde, SSK, TSK</t>
  </si>
  <si>
    <t>Tačka 1, 3, 4 Donatori; tačka 2 Administrativni troškovi</t>
  </si>
  <si>
    <r>
      <rPr>
        <b/>
        <sz val="11"/>
        <color indexed="8"/>
        <rFont val="Book Antiqua"/>
        <family val="1"/>
      </rPr>
      <t>1</t>
    </r>
    <r>
      <rPr>
        <sz val="11"/>
        <color indexed="8"/>
        <rFont val="Book Antiqua"/>
        <family val="1"/>
      </rPr>
      <t xml:space="preserve">.  Organizacija 3 (tri) zajedničke radionice, sa relevantnim zainteresovanim stranama, u oblasti međunarodne pravne saradnje, realizovane (decembar)                                                       </t>
    </r>
    <r>
      <rPr>
        <b/>
        <sz val="11"/>
        <color indexed="8"/>
        <rFont val="Book Antiqua"/>
        <family val="1"/>
      </rPr>
      <t>2.</t>
    </r>
    <r>
      <rPr>
        <sz val="11"/>
        <color indexed="8"/>
        <rFont val="Book Antiqua"/>
        <family val="1"/>
      </rPr>
      <t xml:space="preserve"> Izrada tromesečnih izveštaja u vezi praćenja sprovođenja sporazuma (decembar)                         </t>
    </r>
    <r>
      <rPr>
        <b/>
        <sz val="11"/>
        <color indexed="8"/>
        <rFont val="Book Antiqua"/>
        <family val="1"/>
      </rPr>
      <t>3</t>
    </r>
    <r>
      <rPr>
        <sz val="11"/>
        <color indexed="8"/>
        <rFont val="Book Antiqua"/>
        <family val="1"/>
      </rPr>
      <t xml:space="preserve">. Ažuriranje aplikacije DMPS (jun)                                                          </t>
    </r>
    <r>
      <rPr>
        <b/>
        <sz val="11"/>
        <color indexed="8"/>
        <rFont val="Book Antiqua"/>
        <family val="1"/>
      </rPr>
      <t>4</t>
    </r>
    <r>
      <rPr>
        <sz val="11"/>
        <color indexed="8"/>
        <rFont val="Book Antiqua"/>
        <family val="1"/>
      </rPr>
      <t>. Opremanje odgovarajućom tehničkom aparaturom (jun)</t>
    </r>
  </si>
  <si>
    <t>Intenziviranje međunarodne pravne saradnje u građanskim i krivičnim stvarima</t>
  </si>
  <si>
    <t>Poglavlje 24</t>
  </si>
  <si>
    <t>MIP</t>
  </si>
  <si>
    <t xml:space="preserve">1. Sporazum o izručenju između Republike Kosovo i Crne Gore, potpisan (decembar);
2. Sporazum o međusobnom izvršavanju sudskih odluka u krivičnim stvarima između Republike Kosovo i Crne Gore, potpisan (decembar);
3. Sporazum o uzajamnoj pravnoj pomoći u krivičnim stvarima između Republike Kosovo i Crne Gore, potpisan (decembar);
4. Sporazum o transferu osuđenih lica između Republike Kosovo i Italije, potpisan (decembar).
</t>
  </si>
  <si>
    <t>Predlaganje pregovaranje i sklapanje sporazuma o ekstradiciji, transferu osuđenih lica i uzajamna pravna pomoć u krivičnim stvarima i uzajamna pravna pomoć u građanskim i privrednim stvarima</t>
  </si>
  <si>
    <t xml:space="preserve">Unapređenje međunarodne pravne pomoći i saradnje </t>
  </si>
  <si>
    <t>KP, AP, SSK, TSK, Policija, Advokatska Komora</t>
  </si>
  <si>
    <r>
      <rPr>
        <b/>
        <sz val="11"/>
        <color indexed="8"/>
        <rFont val="Book Antiqua"/>
        <family val="1"/>
      </rPr>
      <t>1</t>
    </r>
    <r>
      <rPr>
        <sz val="11"/>
        <color indexed="8"/>
        <rFont val="Book Antiqua"/>
        <family val="1"/>
      </rPr>
      <t xml:space="preserve">. Izveštaj o zakonu br. 05/l-019 o Narodnom Advokatu, usvojen (april);                 </t>
    </r>
    <r>
      <rPr>
        <b/>
        <sz val="11"/>
        <color indexed="8"/>
        <rFont val="Book Antiqua"/>
        <family val="1"/>
      </rPr>
      <t>2</t>
    </r>
    <r>
      <rPr>
        <sz val="11"/>
        <color indexed="8"/>
        <rFont val="Book Antiqua"/>
        <family val="1"/>
      </rPr>
      <t xml:space="preserve">. Izveštaj o Zakonu br. 04/l-193 o Advokaturi, usvojen (jul);                                  </t>
    </r>
    <r>
      <rPr>
        <b/>
        <sz val="11"/>
        <color indexed="8"/>
        <rFont val="Book Antiqua"/>
        <family val="1"/>
      </rPr>
      <t>3</t>
    </r>
    <r>
      <rPr>
        <sz val="11"/>
        <color indexed="8"/>
        <rFont val="Book Antiqua"/>
        <family val="1"/>
      </rPr>
      <t>. Izveštaj o Zakonu br. 05/l-087 o prekršajima, usvojen (decembar) .</t>
    </r>
  </si>
  <si>
    <t>Ex-post procena zakonodavstva</t>
  </si>
  <si>
    <t>Nacionalna strategija o imovinskim pravima 2017 - 2020 (povezano sa ind. 4); Program Vlade 2017-2021</t>
  </si>
  <si>
    <t>Poglavlje 5, 23 i 24</t>
  </si>
  <si>
    <t>KP, SSK, TSK, APK</t>
  </si>
  <si>
    <t>15.000 Donatori</t>
  </si>
  <si>
    <t>Finalizacija pravnog okvira u pravosudnom sistemu</t>
  </si>
  <si>
    <t>Dobro upravljanje i vladavina prava, Aktivnost 3.3</t>
  </si>
  <si>
    <t>Akademija Pravde, Komora javnih beležnika i Komora privatnih izvršitelja</t>
  </si>
  <si>
    <t xml:space="preserve">20.000 Donatori; tačka 20-21. 35,270.00 BRK      </t>
  </si>
  <si>
    <r>
      <rPr>
        <b/>
        <sz val="11"/>
        <color indexed="8"/>
        <rFont val="Book Antiqua"/>
        <family val="1"/>
      </rPr>
      <t>1.</t>
    </r>
    <r>
      <rPr>
        <sz val="11"/>
        <color indexed="8"/>
        <rFont val="Book Antiqua"/>
        <family val="1"/>
      </rPr>
      <t xml:space="preserve"> 31 (trideset i jedan) licencirani javni beležnik (decembar)                                                            
</t>
    </r>
    <r>
      <rPr>
        <b/>
        <sz val="11"/>
        <color indexed="8"/>
        <rFont val="Book Antiqua"/>
        <family val="1"/>
      </rPr>
      <t xml:space="preserve">2 </t>
    </r>
    <r>
      <rPr>
        <sz val="11"/>
        <color indexed="8"/>
        <rFont val="Book Antiqua"/>
        <family val="1"/>
      </rPr>
      <t xml:space="preserve">4 napredna obuka za javne beležnike , realizovana (januar-decembar)                                                     
</t>
    </r>
    <r>
      <rPr>
        <b/>
        <sz val="11"/>
        <color indexed="8"/>
        <rFont val="Book Antiqua"/>
        <family val="1"/>
      </rPr>
      <t>3</t>
    </r>
    <r>
      <rPr>
        <sz val="11"/>
        <color indexed="8"/>
        <rFont val="Book Antiqua"/>
        <family val="1"/>
      </rPr>
      <t xml:space="preserve">. 5 obuka za privatne izvršitelje , realizovane (januar-decembar)                                                               
</t>
    </r>
    <r>
      <rPr>
        <b/>
        <sz val="11"/>
        <color indexed="8"/>
        <rFont val="Book Antiqua"/>
        <family val="1"/>
      </rPr>
      <t>4</t>
    </r>
    <r>
      <rPr>
        <sz val="11"/>
        <color indexed="8"/>
        <rFont val="Book Antiqua"/>
        <family val="1"/>
      </rPr>
      <t xml:space="preserve">. 1 obuka za obnovu gradiva za posrednike, realizovana (jun) 
</t>
    </r>
    <r>
      <rPr>
        <b/>
        <sz val="11"/>
        <color indexed="8"/>
        <rFont val="Book Antiqua"/>
        <family val="1"/>
      </rPr>
      <t>5</t>
    </r>
    <r>
      <rPr>
        <sz val="11"/>
        <color indexed="8"/>
        <rFont val="Book Antiqua"/>
        <family val="1"/>
      </rPr>
      <t xml:space="preserve">. Nacrt zakona za dopunu i izmenu Zakona br.04-L/40 o Pravosudnom Ispitu, usvojen.(jul)  </t>
    </r>
    <r>
      <rPr>
        <b/>
        <sz val="11"/>
        <color indexed="8"/>
        <rFont val="Book Antiqua"/>
        <family val="1"/>
      </rPr>
      <t>6.</t>
    </r>
    <r>
      <rPr>
        <sz val="11"/>
        <color indexed="8"/>
        <rFont val="Book Antiqua"/>
        <family val="1"/>
      </rPr>
      <t xml:space="preserve"> 20 privatnih izvršitelja, sertifikovani  (jun i decembar)    </t>
    </r>
    <r>
      <rPr>
        <b/>
        <sz val="11"/>
        <color indexed="8"/>
        <rFont val="Book Antiqua"/>
        <family val="1"/>
      </rPr>
      <t>7</t>
    </r>
    <r>
      <rPr>
        <sz val="11"/>
        <color indexed="8"/>
        <rFont val="Book Antiqua"/>
        <family val="1"/>
      </rPr>
      <t xml:space="preserve">. Broj stečajnih upravnika, povećan (decembar)  </t>
    </r>
    <r>
      <rPr>
        <b/>
        <sz val="11"/>
        <color indexed="8"/>
        <rFont val="Book Antiqua"/>
        <family val="1"/>
      </rPr>
      <t>8</t>
    </r>
    <r>
      <rPr>
        <sz val="11"/>
        <color indexed="8"/>
        <rFont val="Book Antiqua"/>
        <family val="1"/>
      </rPr>
      <t xml:space="preserve">. Povecanje broja posrednika (jun)  </t>
    </r>
    <r>
      <rPr>
        <b/>
        <sz val="11"/>
        <color indexed="8"/>
        <rFont val="Book Antiqua"/>
        <family val="1"/>
      </rPr>
      <t>9</t>
    </r>
    <r>
      <rPr>
        <sz val="11"/>
        <color indexed="8"/>
        <rFont val="Book Antiqua"/>
        <family val="1"/>
      </rPr>
      <t xml:space="preserve">. 2  obuke za osoblje DPP, realizovane (mart)                           </t>
    </r>
    <r>
      <rPr>
        <b/>
        <sz val="11"/>
        <color indexed="8"/>
        <rFont val="Book Antiqua"/>
        <family val="1"/>
      </rPr>
      <t xml:space="preserve"> 10</t>
    </r>
    <r>
      <rPr>
        <sz val="11"/>
        <color indexed="8"/>
        <rFont val="Book Antiqua"/>
        <family val="1"/>
      </rPr>
      <t xml:space="preserve">. Nacrt administrativnog uputstva o tarifama za posrednika, usvojen (mart);                              </t>
    </r>
    <r>
      <rPr>
        <b/>
        <sz val="11"/>
        <color indexed="8"/>
        <rFont val="Book Antiqua"/>
        <family val="1"/>
      </rPr>
      <t>11</t>
    </r>
    <r>
      <rPr>
        <sz val="11"/>
        <color indexed="8"/>
        <rFont val="Book Antiqua"/>
        <family val="1"/>
      </rPr>
      <t xml:space="preserve">. Nacrt administrativnog uputstva o licenciranju posrednika, usvojen (mart);                            </t>
    </r>
    <r>
      <rPr>
        <b/>
        <sz val="11"/>
        <color indexed="8"/>
        <rFont val="Book Antiqua"/>
        <family val="1"/>
      </rPr>
      <t>12</t>
    </r>
    <r>
      <rPr>
        <sz val="11"/>
        <color indexed="8"/>
        <rFont val="Book Antiqua"/>
        <family val="1"/>
      </rPr>
      <t xml:space="preserve">. Nacrt administrativnog uputstva za obuku i sertifikovanje posrednika, usvojen (mart);     </t>
    </r>
    <r>
      <rPr>
        <b/>
        <sz val="11"/>
        <color indexed="8"/>
        <rFont val="Book Antiqua"/>
        <family val="1"/>
      </rPr>
      <t>13</t>
    </r>
    <r>
      <rPr>
        <sz val="11"/>
        <color indexed="8"/>
        <rFont val="Book Antiqua"/>
        <family val="1"/>
      </rPr>
      <t xml:space="preserve">. Nacrt administrativnog uputstva za nadzor, odgovornost i disciplinski postupak posrednika, usvojen (mart);    </t>
    </r>
    <r>
      <rPr>
        <b/>
        <sz val="11"/>
        <color indexed="8"/>
        <rFont val="Book Antiqua"/>
        <family val="1"/>
      </rPr>
      <t>14</t>
    </r>
    <r>
      <rPr>
        <sz val="11"/>
        <color indexed="8"/>
        <rFont val="Book Antiqua"/>
        <family val="1"/>
      </rPr>
      <t xml:space="preserve">. Nacrt administrativnog uputstva kojim s eodređuje postupak samoiniciranja slučajeva i slučajeva referisanja od strane upravnog organa, usvojen (mart); </t>
    </r>
    <r>
      <rPr>
        <b/>
        <sz val="11"/>
        <color indexed="8"/>
        <rFont val="Book Antiqua"/>
        <family val="1"/>
      </rPr>
      <t>15</t>
    </r>
    <r>
      <rPr>
        <sz val="11"/>
        <color indexed="8"/>
        <rFont val="Book Antiqua"/>
        <family val="1"/>
      </rPr>
      <t xml:space="preserve">. Nacrt administrativnog uputstva o registru posrednika, usvojen;    </t>
    </r>
    <r>
      <rPr>
        <b/>
        <sz val="11"/>
        <color indexed="8"/>
        <rFont val="Book Antiqua"/>
        <family val="1"/>
      </rPr>
      <t>16</t>
    </r>
    <r>
      <rPr>
        <sz val="11"/>
        <color indexed="8"/>
        <rFont val="Book Antiqua"/>
        <family val="1"/>
      </rPr>
      <t xml:space="preserve">. Kodeks ponašanja posrednika, usvojen (mart); </t>
    </r>
    <r>
      <rPr>
        <b/>
        <sz val="11"/>
        <color indexed="8"/>
        <rFont val="Book Antiqua"/>
        <family val="1"/>
      </rPr>
      <t>18</t>
    </r>
    <r>
      <rPr>
        <sz val="11"/>
        <color indexed="8"/>
        <rFont val="Book Antiqua"/>
        <family val="1"/>
      </rPr>
      <t>. Nacrt administrativnog uputstva za izmenu-dopunu Administrativnog Uputstva o tarifama za nagrađivanje i naknadu troškova za privatne izvršitelje, usvojen (januar);</t>
    </r>
    <r>
      <rPr>
        <b/>
        <sz val="11"/>
        <color indexed="8"/>
        <rFont val="Book Antiqua"/>
        <family val="1"/>
      </rPr>
      <t>19</t>
    </r>
    <r>
      <rPr>
        <sz val="11"/>
        <color indexed="8"/>
        <rFont val="Book Antiqua"/>
        <family val="1"/>
      </rPr>
      <t xml:space="preserve">. Nacrt administrativnog uputstva o regulisanju znakova identifikacije kancelarije privatnog izvršitelja kao i način i postavljanje ovih znakova, usvojen (jun);   </t>
    </r>
    <r>
      <rPr>
        <b/>
        <sz val="11"/>
        <color indexed="8"/>
        <rFont val="Book Antiqua"/>
        <family val="1"/>
      </rPr>
      <t>20.</t>
    </r>
    <r>
      <rPr>
        <sz val="11"/>
        <color indexed="8"/>
        <rFont val="Book Antiqua"/>
        <family val="1"/>
      </rPr>
      <t xml:space="preserve"> Divizija za nadzor zakonitosti rada slobodnih zanimanja, usnovan (jun) </t>
    </r>
    <r>
      <rPr>
        <b/>
        <sz val="11"/>
        <color indexed="8"/>
        <rFont val="Book Antiqua"/>
        <family val="1"/>
      </rPr>
      <t>21.</t>
    </r>
    <r>
      <rPr>
        <sz val="11"/>
        <color indexed="8"/>
        <rFont val="Book Antiqua"/>
        <family val="1"/>
      </rPr>
      <t>4 službenik u Diviziji za nadzor zakonitosti slobodnih zanimanja, regrutovan (jun)</t>
    </r>
  </si>
  <si>
    <t>SSK, KP, UP, Komora javnih beležnika, Komora privatnih izvršitelja, Projekat EU "Izrada Građanskog zakonika"</t>
  </si>
  <si>
    <t>1.000.000.00 Donatori</t>
  </si>
  <si>
    <r>
      <rPr>
        <b/>
        <sz val="11"/>
        <color indexed="8"/>
        <rFont val="Book Antiqua"/>
        <family val="1"/>
      </rPr>
      <t xml:space="preserve">1. </t>
    </r>
    <r>
      <rPr>
        <sz val="11"/>
        <color indexed="8"/>
        <rFont val="Book Antiqua"/>
        <family val="1"/>
      </rPr>
      <t xml:space="preserve">Građanski zakonik, usvojen (oktobar)                                             </t>
    </r>
    <r>
      <rPr>
        <b/>
        <sz val="11"/>
        <color indexed="10"/>
        <rFont val="Book Antiqua"/>
        <family val="1"/>
      </rPr>
      <t/>
    </r>
  </si>
  <si>
    <t>Izrada Građanskog zakonika Republike Kosovo</t>
  </si>
  <si>
    <t xml:space="preserve">Poboljšanje zakonske i institucionalne infrastrukture pravosudnog sistema </t>
  </si>
  <si>
    <t>Ministarstvo Pravde</t>
  </si>
  <si>
    <t xml:space="preserve">Tabela B: Aktivnosti koje imaju za cilj postizanje prioriteta Ministarstva Pravde </t>
  </si>
  <si>
    <t>ERA II 2019, Stub II, Prioritet 5.</t>
  </si>
  <si>
    <t>Resorna ministarstva, Državne agencije, opštine.</t>
  </si>
  <si>
    <t xml:space="preserve">1000 evra iz Kosovskog budžeta, dodatna sredstva iz EK, od strane Britanske kancelarije na Kosovu i Tvining projekat. </t>
  </si>
  <si>
    <t>1.Obuka na radnom mestu za 7 službenika.
2. Održavanje 2 radionice sa Institucijama koje pružaju državnu pomoć.</t>
  </si>
  <si>
    <t>Izgradnja kapaciteta u oblasti Državne pomoći.</t>
  </si>
  <si>
    <t>ERA II 2019,  Stub II, Prioritet 5.</t>
  </si>
  <si>
    <t>NPSSSP, Poglavlje 8.</t>
  </si>
  <si>
    <t xml:space="preserve">1000 evra iz Kosovskog budžeta, dodatna sredstva od strane stručnjaka Britanske kancelarije na Kosovu.  </t>
  </si>
  <si>
    <t>1. Smernica za osnivanje inventara državne pomoći. 
2. Inventarizacija državne pomoći.</t>
  </si>
  <si>
    <t>Osnivanje inventara Državne pomoći.</t>
  </si>
  <si>
    <t>Dalje jačanje institucionalnih kapaciteta državne pomoći</t>
  </si>
  <si>
    <t xml:space="preserve">Program Vlade 2017-2021, Stub II Ekonomski razvoj. </t>
  </si>
  <si>
    <r>
      <rPr>
        <sz val="11"/>
        <rFont val="Book Antiqua"/>
        <family val="1"/>
      </rPr>
      <t>NPSSSP</t>
    </r>
    <r>
      <rPr>
        <sz val="11"/>
        <color theme="1"/>
        <rFont val="Book Antiqua"/>
        <family val="1"/>
      </rPr>
      <t xml:space="preserve"> Poglavlje 6</t>
    </r>
  </si>
  <si>
    <t>Savet Kosova za Finansijsko izveštavanje (SKFI), Sekretarijat Saveta, Analitičari standarda finansijskog izveštavanja i standarda revizije, Komisija standarda finansijskog izveštavanja.</t>
  </si>
  <si>
    <t xml:space="preserve">1. Finansijski pregledi za 2018. godinu trgovinskih društava primljenih u predviđenom zakonskom roku i njihovo objavljivanje. (januar-decembar)
</t>
  </si>
  <si>
    <t xml:space="preserve">Praćenje usklađenosti godišnjih finansijskih pregleda sa zahtevima Zakona o računovodstvu, finsnsijskom izveštavanju i reviziji.  
</t>
  </si>
  <si>
    <t>Strategija UKJF 2015-2019 i Strategija za UJF 2016-2020.</t>
  </si>
  <si>
    <t>NPSSSP Poglavlje 32</t>
  </si>
  <si>
    <t>Vlada, Ministarstvo za finansije-CJH</t>
  </si>
  <si>
    <t xml:space="preserve">Administrativni troškovi i tehnička pomoć. </t>
  </si>
  <si>
    <t xml:space="preserve">Saradnja sa Ministarstvom finansija i Evropskom komisijom za osnivanje autoriteta za reviziju fondova EU-a. </t>
  </si>
  <si>
    <t xml:space="preserve"> januar-decembar</t>
  </si>
  <si>
    <r>
      <t xml:space="preserve">Izgradnja kapaciteta za reviziju fondova EU-a.  
</t>
    </r>
    <r>
      <rPr>
        <sz val="11"/>
        <color indexed="60"/>
        <rFont val="Book Antiqua"/>
        <family val="1"/>
      </rPr>
      <t xml:space="preserve">
</t>
    </r>
  </si>
  <si>
    <r>
      <t xml:space="preserve">Strategija </t>
    </r>
    <r>
      <rPr>
        <sz val="11"/>
        <rFont val="Book Antiqua"/>
        <family val="1"/>
      </rPr>
      <t>UKJF</t>
    </r>
    <r>
      <rPr>
        <sz val="11"/>
        <color theme="1"/>
        <rFont val="Book Antiqua"/>
        <family val="1"/>
      </rPr>
      <t xml:space="preserve"> 2015-2019 i Strategija za UJF 2016-2020.</t>
    </r>
  </si>
  <si>
    <r>
      <rPr>
        <sz val="11"/>
        <rFont val="Book Antiqua"/>
        <family val="1"/>
      </rPr>
      <t>NPSSSP</t>
    </r>
    <r>
      <rPr>
        <sz val="11"/>
        <color theme="1"/>
        <rFont val="Book Antiqua"/>
        <family val="1"/>
      </rPr>
      <t xml:space="preserve"> Poglavlje 32</t>
    </r>
  </si>
  <si>
    <r>
      <t>CJH/UR</t>
    </r>
    <r>
      <rPr>
        <sz val="11"/>
        <rFont val="Book Antiqua"/>
        <family val="1"/>
      </rPr>
      <t>/ KIJU</t>
    </r>
  </si>
  <si>
    <t xml:space="preserve">1. Održavanje 4 obuke o oblasti Interne revizije (decembar)                                                                                                               2. 150 internih revizora u oblasti Interne revizije, obučeno (decembar)                  </t>
  </si>
  <si>
    <t xml:space="preserve">Organizovanje obuka za interne revizore u Programu kontinuiranog stručnog obrazovanja u oblasti interne revizije  </t>
  </si>
  <si>
    <r>
      <t xml:space="preserve">Strategija za </t>
    </r>
    <r>
      <rPr>
        <sz val="11"/>
        <rFont val="Book Antiqua"/>
        <family val="1"/>
      </rPr>
      <t>UKJF</t>
    </r>
    <r>
      <rPr>
        <sz val="11"/>
        <color theme="1"/>
        <rFont val="Book Antiqua"/>
        <family val="1"/>
      </rPr>
      <t xml:space="preserve"> 2015/2019 i Strategija </t>
    </r>
    <r>
      <rPr>
        <sz val="11"/>
        <rFont val="Book Antiqua"/>
        <family val="1"/>
      </rPr>
      <t>za UJF 2016-2020.</t>
    </r>
  </si>
  <si>
    <t>CJH/ MF//KP/ BO/UR</t>
  </si>
  <si>
    <t>Administrativni troškovi i donatorska podrška.</t>
  </si>
  <si>
    <t>1. Uredba o finansijskom upravljanju i kontroli (K2).
2.Uredba o utvrđivanju kriterijuma za osnivanje JUR (K2).
3.Uredba o Komitetima revizije (K2).</t>
  </si>
  <si>
    <t xml:space="preserve">Usklađivanje podzakonskih akata sa novim zahtevima Zakona o UKJF-u. </t>
  </si>
  <si>
    <t>CJH/MF/ JUR</t>
  </si>
  <si>
    <t xml:space="preserve">1. Godišnji konsolidovani izveštaj za sistem UKJF, poslat Vladi.
2. Analize za primenu upravljanje rizicima u cilju identifikacije i preduzimanja radnji koje mogu povećati prihvatanje/korišćenje u praksi, završeno, decembar  
3. Izveštaj o praćenju kvaliteta samo procenjujućih anketa, završeno, decembar  </t>
  </si>
  <si>
    <t>jun</t>
  </si>
  <si>
    <r>
      <t>Priprema konsolidovanog godišnjeg izveštaja o sistemu UKJF-a za Vladu</t>
    </r>
    <r>
      <rPr>
        <sz val="11"/>
        <color rgb="FF7030A0"/>
        <rFont val="Book Antiqua"/>
        <family val="1"/>
      </rPr>
      <t xml:space="preserve"> </t>
    </r>
    <r>
      <rPr>
        <sz val="11"/>
        <rFont val="Book Antiqua"/>
        <family val="1"/>
      </rPr>
      <t xml:space="preserve">UR.  </t>
    </r>
  </si>
  <si>
    <t>Strategija UKJF 2015-2019 i Strategija za UJP 2016-2020.</t>
  </si>
  <si>
    <t>CJH/ JUR</t>
  </si>
  <si>
    <t>1. Nadzor 6 budžetskih organizacija.
2.Nadzor 10 jedinica interne revizije.</t>
  </si>
  <si>
    <t xml:space="preserve">Praćenje BO i Jedinica za internu reviziju.  </t>
  </si>
  <si>
    <r>
      <t xml:space="preserve">Strategija </t>
    </r>
    <r>
      <rPr>
        <sz val="11"/>
        <rFont val="Book Antiqua"/>
        <family val="1"/>
      </rPr>
      <t>UKJF</t>
    </r>
    <r>
      <rPr>
        <sz val="11"/>
        <color theme="1"/>
        <rFont val="Book Antiqua"/>
        <family val="1"/>
      </rPr>
      <t xml:space="preserve"> 2015-2019 i Strategija za 2016-2020.</t>
    </r>
  </si>
  <si>
    <t>CJH</t>
  </si>
  <si>
    <r>
      <t>Odobrenje metodologije za praćenje BO.  Metodologija za praćenje</t>
    </r>
    <r>
      <rPr>
        <sz val="11"/>
        <rFont val="Book Antiqua"/>
        <family val="1"/>
      </rPr>
      <t xml:space="preserve"> JUR-a, usaglaš</t>
    </r>
    <r>
      <rPr>
        <sz val="11"/>
        <color theme="1"/>
        <rFont val="Book Antiqua"/>
        <family val="1"/>
      </rPr>
      <t xml:space="preserve">ena sa novim zahtevima Zakona o KBFP.  </t>
    </r>
  </si>
  <si>
    <t>mart</t>
  </si>
  <si>
    <r>
      <t xml:space="preserve">Usklađivanje metodologije praćenja sa novim zahtevima Zakona o </t>
    </r>
    <r>
      <rPr>
        <sz val="11"/>
        <rFont val="Book Antiqua"/>
        <family val="1"/>
      </rPr>
      <t xml:space="preserve">UKJF-u. </t>
    </r>
  </si>
  <si>
    <t xml:space="preserve">Analiza procene,
Izveštaj o zemlji 2018.                              </t>
  </si>
  <si>
    <t>NPSSSP/Poglavlje 5.</t>
  </si>
  <si>
    <t>MF/CAN</t>
  </si>
  <si>
    <r>
      <t>Kompletiranje  osobljem</t>
    </r>
    <r>
      <rPr>
        <sz val="11"/>
        <rFont val="Book Antiqua"/>
        <family val="1"/>
      </rPr>
      <t xml:space="preserve"> CAN-a. </t>
    </r>
  </si>
  <si>
    <r>
      <t xml:space="preserve">Jačanje administrativnih kapaciteta </t>
    </r>
    <r>
      <rPr>
        <sz val="11"/>
        <rFont val="Book Antiqua"/>
        <family val="1"/>
      </rPr>
      <t>CAN-a u upravljanju naba</t>
    </r>
    <r>
      <rPr>
        <sz val="11"/>
        <color theme="1"/>
        <rFont val="Book Antiqua"/>
        <family val="1"/>
      </rPr>
      <t xml:space="preserve">vkama.  </t>
    </r>
  </si>
  <si>
    <t>Program Vlade 2017-2021, Stub II Ekonomski razvoj i  zapošljavanje, MF Cilj  5</t>
  </si>
  <si>
    <t>NPSSSP/ Poglavlje 5.</t>
  </si>
  <si>
    <t>Sve strane učesnice u odgovarajućim ugovorima centralizovanih nabavki.</t>
  </si>
  <si>
    <t xml:space="preserve">1. Ušteđena sredstva budžetskih sredstava kao rezultat centralizovanih nabavki.   
2. Broj centralizovanih ugovora. 
</t>
  </si>
  <si>
    <t xml:space="preserve">Razvoj, praćenje i merenje učinka ugovora o centralnim nabavkama.  </t>
  </si>
  <si>
    <t>Program Vlade 2017-2021, Stub II Ekonomski razvoj i  zapošljavanje, MF Cilj  5.</t>
  </si>
  <si>
    <t xml:space="preserve">1. Administrativno uputstvo (AU) o spisku proizvoda za zajedničku upotrebu  za 2019. godinu, odobreno. </t>
  </si>
  <si>
    <t>januar</t>
  </si>
  <si>
    <t xml:space="preserve">Identifikacija i odobrenje centralizovanih nabavki za 2019. godinu.  </t>
  </si>
  <si>
    <t>Obezbeđivanje operativne efikasnosti javnih finansija.</t>
  </si>
  <si>
    <t>ZUJF</t>
  </si>
  <si>
    <r>
      <t xml:space="preserve">Odeljenje za budžet MF, Opštine, </t>
    </r>
    <r>
      <rPr>
        <sz val="11"/>
        <rFont val="Book Antiqua"/>
        <family val="1"/>
      </rPr>
      <t xml:space="preserve">OCD, KP, MALS, MJU, </t>
    </r>
  </si>
  <si>
    <t>1. Izrada nacrta uredbe o javnom finansiranju fizičkih i pravnih lica, odobrena (februar). 
2.  Uredba o javnom finansiranju fizičkih i pravnih lica, odobrena  (septembar).</t>
  </si>
  <si>
    <t xml:space="preserve">Izrada Uredbe o javnom finansiranju fizičkih i pravnih lica.  </t>
  </si>
  <si>
    <r>
      <t xml:space="preserve">Program Vlade  2017-2021, Stub II Ekonomski razvoj i zapošljavanje, MF, Cilj 1
</t>
    </r>
    <r>
      <rPr>
        <sz val="11"/>
        <rFont val="Book Antiqua"/>
        <family val="1"/>
      </rPr>
      <t>SOR-a</t>
    </r>
    <r>
      <rPr>
        <sz val="11"/>
        <color theme="1"/>
        <rFont val="Book Antiqua"/>
        <family val="1"/>
      </rPr>
      <t xml:space="preserve">,  Odluke komisije za grantove,  Izjava strateških prioriteta Vlade. </t>
    </r>
  </si>
  <si>
    <t>1. Izveštaj o proceni podobnosti sistema opštinskog finansiranja, usvojen u Vladi (mart).</t>
  </si>
  <si>
    <t xml:space="preserve">Izrada izveštaja o proceni podobnosti sistema opštinskog finansiranja.  </t>
  </si>
  <si>
    <r>
      <t>Preporuka od strane SE</t>
    </r>
    <r>
      <rPr>
        <sz val="11"/>
        <color theme="1"/>
        <rFont val="Book Antiqua"/>
        <family val="1"/>
      </rPr>
      <t xml:space="preserve">  - Izveštaj zemlje 2018 (strana 9 i 10)
</t>
    </r>
  </si>
  <si>
    <r>
      <t xml:space="preserve">Odeljenje za budžet, MF, Opštine, </t>
    </r>
    <r>
      <rPr>
        <sz val="11"/>
        <rFont val="Book Antiqua"/>
        <family val="1"/>
      </rPr>
      <t xml:space="preserve">OCD, KP, MALS, MJU, </t>
    </r>
  </si>
  <si>
    <t>1. Izrada nacrta projekta novog Zakona o finansijama lokalne uprave izrađen od strane Radne grupe (april) 
2. Novi Zakon o finansiranju lokalne uprave, odobren u Vladi (septembar).</t>
  </si>
  <si>
    <t>Izrada novog Zakona o finansijama lokalne uprave.</t>
  </si>
  <si>
    <r>
      <t>Program Vlade  2017-2021, Stub II Ekonomski razvoj i zapošljavanje, MF, Cilj 1
Izjava strateških prioriteta Vlade</t>
    </r>
    <r>
      <rPr>
        <sz val="11"/>
        <rFont val="Book Antiqua"/>
        <family val="1"/>
      </rPr>
      <t>,  SOR.</t>
    </r>
    <r>
      <rPr>
        <sz val="11"/>
        <color theme="1"/>
        <rFont val="Book Antiqua"/>
        <family val="1"/>
      </rPr>
      <t xml:space="preserve">
SRMFP</t>
    </r>
    <r>
      <rPr>
        <sz val="11"/>
        <color indexed="10"/>
        <rFont val="Book Antiqua"/>
        <family val="1"/>
      </rPr>
      <t xml:space="preserve"> </t>
    </r>
  </si>
  <si>
    <r>
      <t>Skupština i Vlada Republike Kosovo, Kancelarija za strateško planiranje</t>
    </r>
    <r>
      <rPr>
        <sz val="11"/>
        <rFont val="Book Antiqua"/>
        <family val="1"/>
      </rPr>
      <t xml:space="preserve">, KP; MF, BO. </t>
    </r>
  </si>
  <si>
    <t xml:space="preserve">1. Izrada makrofiskalnog okvira.
2. Pripremanje preliminarnih dokumenata.
3. Održavanje foruma i budžetskih saslušanja sa BO. 
4. Predlog budžeta izrađen i usvojen od strane Vlade (oktobar).
</t>
  </si>
  <si>
    <t xml:space="preserve">maj-decembar </t>
  </si>
  <si>
    <t xml:space="preserve">Izrada predloga budžeta Republike Kosovo za 2020. godinu i procene za 2021. i 2022. godinu.  
</t>
  </si>
  <si>
    <t xml:space="preserve">Program Vlade  2017-2021, Stub II Ekonomski razvoj i zapošljavanje, MF, Cilj 1
Izjava strateških prioriteta Vlade,  </t>
  </si>
  <si>
    <r>
      <t>Skupština i Vlada Republike Kosovo; Kancelarija za strateško planiranje, KP; B</t>
    </r>
    <r>
      <rPr>
        <sz val="11"/>
        <rFont val="Book Antiqua"/>
        <family val="1"/>
      </rPr>
      <t xml:space="preserve">O. </t>
    </r>
    <r>
      <rPr>
        <sz val="11"/>
        <color theme="1"/>
        <rFont val="Book Antiqua"/>
        <family val="1"/>
      </rPr>
      <t xml:space="preserve">
MF (Makro i Budžet)</t>
    </r>
  </si>
  <si>
    <t>januar-april</t>
  </si>
  <si>
    <r>
      <t>Izrada dokumenta</t>
    </r>
    <r>
      <rPr>
        <sz val="11"/>
        <color rgb="FF7030A0"/>
        <rFont val="Book Antiqua"/>
        <family val="1"/>
      </rPr>
      <t xml:space="preserve"> </t>
    </r>
    <r>
      <rPr>
        <sz val="11"/>
        <rFont val="Book Antiqua"/>
        <family val="1"/>
      </rPr>
      <t>SOR-a 2</t>
    </r>
    <r>
      <rPr>
        <sz val="11"/>
        <color theme="1"/>
        <rFont val="Book Antiqua"/>
        <family val="1"/>
      </rPr>
      <t>020-2022.</t>
    </r>
  </si>
  <si>
    <t>Povećanje efikasnosti raspodele.</t>
  </si>
  <si>
    <t>Trezor Kosova/ MF          Izvođać FreeBalance                           CBK</t>
  </si>
  <si>
    <t xml:space="preserve"> Finansijski troškovi                          11.100 .00 €
</t>
  </si>
  <si>
    <r>
      <t>Izvršavanje svih ulaznih i izlaznih transakcija direktno</t>
    </r>
    <r>
      <rPr>
        <sz val="11"/>
        <rFont val="Book Antiqua"/>
        <family val="1"/>
      </rPr>
      <t xml:space="preserve"> ISUFK-RTGS i suprotno</t>
    </r>
    <r>
      <rPr>
        <sz val="11"/>
        <color theme="1"/>
        <rFont val="Book Antiqua"/>
        <family val="1"/>
      </rPr>
      <t xml:space="preserve">.
</t>
    </r>
  </si>
  <si>
    <r>
      <t xml:space="preserve">Povezivanje </t>
    </r>
    <r>
      <rPr>
        <sz val="11"/>
        <rFont val="Book Antiqua"/>
        <family val="1"/>
      </rPr>
      <t>ISUFK-a sa pl</t>
    </r>
    <r>
      <rPr>
        <sz val="11"/>
        <color theme="1"/>
        <rFont val="Book Antiqua"/>
        <family val="1"/>
      </rPr>
      <t>at</t>
    </r>
    <r>
      <rPr>
        <sz val="11"/>
        <rFont val="Book Antiqua"/>
        <family val="1"/>
      </rPr>
      <t>nim sistemom RTGS</t>
    </r>
    <r>
      <rPr>
        <sz val="11"/>
        <color theme="1"/>
        <rFont val="Book Antiqua"/>
        <family val="1"/>
      </rPr>
      <t>.</t>
    </r>
  </si>
  <si>
    <r>
      <rPr>
        <sz val="11"/>
        <rFont val="Book Antiqua"/>
        <family val="1"/>
      </rPr>
      <t>SRUJF. Priorit</t>
    </r>
    <r>
      <rPr>
        <sz val="11"/>
        <color theme="1"/>
        <rFont val="Book Antiqua"/>
        <family val="1"/>
      </rPr>
      <t>et 2</t>
    </r>
  </si>
  <si>
    <t xml:space="preserve">Trezor Kosova
</t>
  </si>
  <si>
    <t>Finansijska pravila u sprovođenju.</t>
  </si>
  <si>
    <t xml:space="preserve">april-jun      
</t>
  </si>
  <si>
    <t xml:space="preserve">Finansijska pravila o Praćenju budžetskih organizacija.  </t>
  </si>
  <si>
    <t>Program Vlade  2017-2021, Stub II Ekonomski razvoj i zapošljavanje, MF, Cilj 1.</t>
  </si>
  <si>
    <t>2. Zakon o javnom dugu, odobren u Vladi (mart-septembar).</t>
  </si>
  <si>
    <t>Pregled zakonodavstva javnog duga.</t>
  </si>
  <si>
    <r>
      <t xml:space="preserve">Program Vlade  2017-2021, Stub II Ekonomski razvoj i zapošljavanje, MF, Cilj 1
</t>
    </r>
    <r>
      <rPr>
        <sz val="11"/>
        <rFont val="Book Antiqua"/>
        <family val="1"/>
      </rPr>
      <t>SRUJF. Prioritet 11.</t>
    </r>
  </si>
  <si>
    <t>1. Priprema i objavljivanje mesečnih izveštaja u cilju povećanja transparentnosti o prihodima i troškovima (izveštajni period +30 dana).    
2. Tromesečno izveštavanje i objavljivanje (period izveštavanja +30 dana).  
3. Godišnje finansijsko izveštavanje za izvršenje budžeta i objavljivanje izveštaja (najkasnije do 15. aprila 2019. godine).</t>
  </si>
  <si>
    <t xml:space="preserve">Povećanje transparentnosti za budžet. 
</t>
  </si>
  <si>
    <r>
      <t xml:space="preserve">Strategija </t>
    </r>
    <r>
      <rPr>
        <sz val="11"/>
        <rFont val="Book Antiqua"/>
        <family val="1"/>
      </rPr>
      <t xml:space="preserve">UKJF </t>
    </r>
    <r>
      <rPr>
        <sz val="11"/>
        <color theme="1"/>
        <rFont val="Book Antiqua"/>
        <family val="1"/>
      </rPr>
      <t>2015-2019 i Strategij</t>
    </r>
    <r>
      <rPr>
        <sz val="11"/>
        <rFont val="Book Antiqua"/>
        <family val="1"/>
      </rPr>
      <t>aza UJF 2015-2020</t>
    </r>
  </si>
  <si>
    <r>
      <rPr>
        <sz val="11"/>
        <rFont val="Book Antiqua"/>
        <family val="1"/>
      </rPr>
      <t xml:space="preserve">NPSSSP </t>
    </r>
    <r>
      <rPr>
        <sz val="11"/>
        <color theme="1"/>
        <rFont val="Book Antiqua"/>
        <family val="1"/>
      </rPr>
      <t>Poglavlje 32</t>
    </r>
  </si>
  <si>
    <t>CJ/BO/ KIJU</t>
  </si>
  <si>
    <t xml:space="preserve">Administrativni troškovi 24,000.00 donatorska podrška za pokazatelj br.1    </t>
  </si>
  <si>
    <r>
      <t>1</t>
    </r>
    <r>
      <rPr>
        <sz val="11"/>
        <rFont val="Book Antiqua"/>
        <family val="1"/>
      </rPr>
      <t xml:space="preserve">. Obuka osoblja CJH/MFK iz oblasti MFK, seminari, konferencije                                                                                                        
2.Obuka u oblasti Menadžerske odgovornosti, za 70 službenika u BO.                                                                                                                                                    
3. Novi standart upravljanja registrom rizika, za 70 zvaničnika BO.  
4.Obuka 89 NKR i GFS za samo procenjujuće upitnike za narednu godinu.   </t>
    </r>
  </si>
  <si>
    <r>
      <t>Izgradnja kapaciteta za finansijsko upravljanje i kontrolu zasnovanu na novim zahtevima Zakona o   UKJF</t>
    </r>
    <r>
      <rPr>
        <sz val="11"/>
        <color theme="1"/>
        <rFont val="Book Antiqua"/>
        <family val="1"/>
      </rPr>
      <t>.</t>
    </r>
  </si>
  <si>
    <t xml:space="preserve">Efikasno i transparentno upravljanje javnim finansijama  putem efektivnih kontrola. </t>
  </si>
  <si>
    <t xml:space="preserve">Program Vlade  2017-2021, Stub II Ekonomski razvoj i zapošljavanje, MF, Cilj 2.   </t>
  </si>
  <si>
    <t>Ekonomski kriterijumi, 2.1</t>
  </si>
  <si>
    <r>
      <t xml:space="preserve">MF/ </t>
    </r>
    <r>
      <rPr>
        <sz val="11"/>
        <color rgb="FF7030A0"/>
        <rFont val="Book Antiqua"/>
        <family val="1"/>
      </rPr>
      <t>DBNF</t>
    </r>
  </si>
  <si>
    <t xml:space="preserve">1, Broj dogovorenih/iniciranih sporazuma.
2. Broj potpisanih sporazuma. 
3. Broj ratifikovanih sporazuma.
4. Administrativno uputstvo o kriterijumima za odabir i određivanje prioriteta kapitalnih projekata, odobreno, decembar </t>
  </si>
  <si>
    <t>Program Vlade  2017-2021, Stub II Ekonomski razvoj i zapošljavanje, MF, Cilj 2.                  Stratečki plan PAK-a 2015-2020.</t>
  </si>
  <si>
    <t>NPSSSP Poglavlje 16. Porezi</t>
  </si>
  <si>
    <t>PAK/CK</t>
  </si>
  <si>
    <t xml:space="preserve">1.Iznos naplate dugova u odnosu na prošlu godinu.                                     
2. Broj novih preduzeća registrovanih u odnosu na prošlu godinu.  
</t>
  </si>
  <si>
    <t xml:space="preserve">Povećanje ispunjenja poreskih obaveza povećanjem broja registrovanih poslovanja i prikupljanjem poreskih dugova.  </t>
  </si>
  <si>
    <t xml:space="preserve">Program Vlade  2017-2021, Stub II Ekonomski razvoj i zapošljavanje, MF, Cilj 3
</t>
  </si>
  <si>
    <r>
      <t xml:space="preserve">Vlada Kosova, </t>
    </r>
    <r>
      <rPr>
        <sz val="11"/>
        <rFont val="Times New Roman"/>
        <family val="1"/>
      </rPr>
      <t>MF, MPŠRR, MALS, Opštine, S</t>
    </r>
    <r>
      <rPr>
        <sz val="11"/>
        <color theme="1"/>
        <rFont val="Times New Roman"/>
        <family val="1"/>
      </rPr>
      <t>IDA, Katastarska agencija Kosova, Civilno Društvo, Asocijacija Kosovskih opština, CB</t>
    </r>
    <r>
      <rPr>
        <sz val="11"/>
        <rFont val="Times New Roman"/>
        <family val="1"/>
      </rPr>
      <t>K, MŽSPP, PKK</t>
    </r>
  </si>
  <si>
    <t>1. Podzakonski akt o organizacionoj strukturi jedinica za administraciju poreza na imovinu u Opštinama i načela poreske administracije (januar-april);
2. Podzakonski akt o registrima poreza na imovinu, odgovornosti i procedure za registraciju i upravljanje informacijom (april-jul);
3. Podzakonski akt o nadležnostima, operativnim procedurama i naknadi predsedniku u članovima Nadzornoh odbora za licenciranje procenitelja nekretnina (januar-april);
4. Podzakonski akt o kriterijumima i procedurama za produženje roka za plaćanje poreskih obaveza (april-jul);
5. Podzakonski akt za komunalne usluge koje se suspenduju za naplatu neplaćenih poreskih obaveza (jul-decembar);
6, Podzakonski akt o procedurama komunikacije između javnih organa, pravnih lica ili organa koji su nadležni ili poseduju potrebne informacije za pravilno upravljanje procesom oporezivanja imovine (avgust-decembar);
7. Podzakonski akt za kriterijume i postupke koji se sprovode kako bi se odredilo koje poljopriredne jedinice su uzgajane (januar-april)</t>
  </si>
  <si>
    <t xml:space="preserve">Izrada podzakonskih akata o porezu na nepokretnu imovinu.  </t>
  </si>
  <si>
    <r>
      <t xml:space="preserve">Program Vlade  2017-2021, Stub II Ekonomski razvoj i zapošljavanje, MF, Cilj 2 
</t>
    </r>
    <r>
      <rPr>
        <sz val="11"/>
        <rFont val="Book Antiqua"/>
        <family val="1"/>
      </rPr>
      <t>SRUJF Prioritet 3</t>
    </r>
    <r>
      <rPr>
        <sz val="11"/>
        <color theme="1"/>
        <rFont val="Book Antiqua"/>
        <family val="1"/>
      </rPr>
      <t xml:space="preserve">
PER Mera 13, Strateški p</t>
    </r>
    <r>
      <rPr>
        <sz val="11"/>
        <rFont val="Book Antiqua"/>
        <family val="1"/>
      </rPr>
      <t xml:space="preserve">lan CK 2019-2023. </t>
    </r>
  </si>
  <si>
    <r>
      <rPr>
        <sz val="11"/>
        <rFont val="Book Antiqua"/>
        <family val="1"/>
      </rPr>
      <t>NPSSSP</t>
    </r>
    <r>
      <rPr>
        <sz val="11"/>
        <color indexed="8"/>
        <rFont val="Book Antiqua"/>
        <family val="1"/>
      </rPr>
      <t>, Poglavlje 29
“Carinska unija”.</t>
    </r>
  </si>
  <si>
    <t>MF/CK</t>
  </si>
  <si>
    <t>Izrada i usvajanje u Vladi nacrta zakona o Carinskom zakoniku i akcizama na Kosovu.</t>
  </si>
  <si>
    <t>Pregled carinskog zakonodavstva.</t>
  </si>
  <si>
    <r>
      <t>Program Vlade  2017-2021, Stub II Ekonomski razvoj i zapošljavanje, MF, Cilj 2
Strateški plan</t>
    </r>
    <r>
      <rPr>
        <sz val="11"/>
        <rFont val="Book Antiqua"/>
        <family val="1"/>
      </rPr>
      <t xml:space="preserve"> CK 2016-2018.</t>
    </r>
  </si>
  <si>
    <r>
      <rPr>
        <sz val="11"/>
        <rFont val="Book Antiqua"/>
        <family val="1"/>
      </rPr>
      <t>NPSSSP</t>
    </r>
    <r>
      <rPr>
        <sz val="11"/>
        <color theme="1"/>
        <rFont val="Book Antiqua"/>
        <family val="1"/>
      </rPr>
      <t>, Poglavlje 29 “Carinska unija”.</t>
    </r>
  </si>
  <si>
    <r>
      <rPr>
        <sz val="11"/>
        <rFont val="Book Antiqua"/>
        <family val="1"/>
      </rPr>
      <t xml:space="preserve">CK, DPI
Opštine, SIDA, </t>
    </r>
    <r>
      <rPr>
        <sz val="11"/>
        <color theme="1"/>
        <rFont val="Book Antiqua"/>
        <family val="1"/>
      </rPr>
      <t xml:space="preserve">
USAID, DEMOS.</t>
    </r>
  </si>
  <si>
    <t xml:space="preserve">1.  Funkcionalizacija sistema za potvrđivanje barkodima (decembar) 
2. Služba e-računa za porez na imovinu, pružena. (januar-decembar)
3. Objavljivanje opštinskih propisa o porezu na imovinu za poresku 2019. godinu  (januar-mart)
4. Organizovanje i održavanje godišnjeg foruma o porezu na imovinu. (novembar-decembar) 
5. Organizovanje i održavanje 4 radionica u vezi sa porezom na imovinu i zemljištem za administrativna uputstva koja proistiću iz Zakona o porezu na imovinu (januar-decembar) 
</t>
  </si>
  <si>
    <t xml:space="preserve">Povećanje efikasnosti pruženih usluga i povećanje transparentnosti u sistemu prihoda.   </t>
  </si>
  <si>
    <t xml:space="preserve">Program Vlade  2017-2021, Stub II Ekonomski razvoj i zapošljavanje, MF, Cilj 2 ,Strateški plan CK 2019-2023. </t>
  </si>
  <si>
    <t>NPSSSP, Poglavlje 29 i Poglavlje 16</t>
  </si>
  <si>
    <t>MF, CK, KAP, DPI</t>
  </si>
  <si>
    <t xml:space="preserve">3,338,000 evra
</t>
  </si>
  <si>
    <t xml:space="preserve">1. Integracija sistema Informacione tehnologije u MF (decembar) 
2. Unpređenje modula elektronskog sistema ASYCUDA obrade. (februar)  
3.Razvoj i unapređenje sistema poreza na imovinu, sprovođenje poreza na zemljište. (decembar)                                                                                                                                                             
4. Broj poreskih obaveznika koji su koristili elektronske usluge pružene od strane PAK-a. (decembar) 
5. Početak sprovođenja prve faze projekta novog sistema Informacione tehnologije PAK-a.  (decembar) 
</t>
  </si>
  <si>
    <t xml:space="preserve">Dalje unapređenje Elektronskog sistema za prikupljanje poreskih, carinskih i imovinskih poreskih prihoda.  </t>
  </si>
  <si>
    <t>Dalje jačanje Fiskalne discipline i zdravih javnih financija.</t>
  </si>
  <si>
    <t>SRUJF 2016-2020</t>
  </si>
  <si>
    <t>Ekonomski kriterijumi, Mere sprovođenja, 2.1</t>
  </si>
  <si>
    <t>Održavanje 3 profesionalne obuke na radnom mestu</t>
  </si>
  <si>
    <t xml:space="preserve">Izgradnja kapaciteta makroekonomske jedinice. </t>
  </si>
  <si>
    <t>Program Vlade  2017-2021, Stub II Ekonomski razvoj i zapošljavanje, MF, Cilj 1
Izjava strateških prioriteta Vlade.</t>
  </si>
  <si>
    <t xml:space="preserve">Skupština i Vlada Republike Kosovo; Kancelarija  za strateško planiranje, KP; Budžetske organizacije. </t>
  </si>
  <si>
    <t xml:space="preserve">1. Odobren budžet. </t>
  </si>
  <si>
    <t>oktobar</t>
  </si>
  <si>
    <t xml:space="preserve">Priprema izmerenog makro-fiskalnog okvira kao osnovnog elementa za izradu budžeta Kosova za 2020. godinu.
</t>
  </si>
  <si>
    <t>Program Vlade  2017-2021, Stub II Ekonomski razvoj i zapošljavanje, MF, Cilj 1.
ZUJF/ Prioritet 1.</t>
  </si>
  <si>
    <t xml:space="preserve">1. Upoređenje sa mesečnim nivoom prihoda i predviđenih budžetskih rashoda sa ostvarenima (januar-decembar).
2. Izrada analiza i izveštaja učinka (januar-decembar).
</t>
  </si>
  <si>
    <t xml:space="preserve">Osiguranje sprovođenja fiskalnog pravila. 
</t>
  </si>
  <si>
    <t>Program Vlade  2017-2021, Stub II Ekonomski razvoj i zapošljavanje, MF, Cilj 1.
Izveštaj zemlje o Kosovu.</t>
  </si>
  <si>
    <t>KP/CBK/Resorna ministarstva</t>
  </si>
  <si>
    <t xml:space="preserve">1. Doprinos Porgramu ekonomskih reformi 2020 (PER), završen (januar).  
2. Doprinos Programu ekonomskih reformi 2021 (PER), izrađen (jun-decembar).
</t>
  </si>
  <si>
    <t xml:space="preserve">Priprema makro-fiskalnog dela o nacionalnom programu reformi u ekonomiji.   </t>
  </si>
  <si>
    <t>Program Vlade  2017-2021, Stub II Ekonomski razvoj i zapošljavanje, MF, Cilj 1
Srednjoročni okvir rashoda
SRUJF/ Prioritet 1.</t>
  </si>
  <si>
    <t xml:space="preserve">Makro-fiskalni okvir izrađen u skladu sa fiskalnim pravilom utvrđenim zakonom.    </t>
  </si>
  <si>
    <t>1.Očuvanje makro-fiskalne održivosti.</t>
  </si>
  <si>
    <r>
      <t xml:space="preserve">Povezanost sa PER </t>
    </r>
    <r>
      <rPr>
        <b/>
        <i/>
        <sz val="12"/>
        <color rgb="FF7030A0"/>
        <rFont val="Book Antiqua"/>
        <family val="1"/>
      </rPr>
      <t/>
    </r>
  </si>
  <si>
    <t xml:space="preserve">Povezanost sa AER </t>
  </si>
  <si>
    <t xml:space="preserve">Povezanost sa NSR </t>
  </si>
  <si>
    <t xml:space="preserve">Povezanost sa NPSSSP </t>
  </si>
  <si>
    <t xml:space="preserve">Uključene institucije </t>
  </si>
  <si>
    <t xml:space="preserve">Finansijski troškovi </t>
  </si>
  <si>
    <t xml:space="preserve">Pokazatelj merenja </t>
  </si>
  <si>
    <t xml:space="preserve">Vremenski rok </t>
  </si>
  <si>
    <t xml:space="preserve">Aktivnost </t>
  </si>
  <si>
    <t xml:space="preserve">Ministarstvo za Finansije </t>
  </si>
  <si>
    <t xml:space="preserve">Ministarstvo  </t>
  </si>
  <si>
    <t>Tabela B: Aktivnosti koje imaju za cilj postizanje sektorskih prioriteta Ministarstva za Finansije  
Draft 14 Nëntor 2018</t>
  </si>
  <si>
    <t xml:space="preserve">Godišnji Plan Rada Vlade za 2019. godinu </t>
  </si>
  <si>
    <t>Zakon o poštanskim uslugama, član 4 tačka 1.2</t>
  </si>
  <si>
    <t>Komisija za poštanske marke</t>
  </si>
  <si>
    <t>1. Godišnji program o poštanskim markama, usvojen od strane MER-a (septembar);
2. Dizajni motiva, usvojeni od strane Komisije za poštanske marke (januar-decembar)</t>
  </si>
  <si>
    <t>Januar - decembar</t>
  </si>
  <si>
    <t>Izrada programa o poštanskim markama</t>
  </si>
  <si>
    <t>Zakon o poštanskim uslugama</t>
  </si>
  <si>
    <t>Pošta Kosova</t>
  </si>
  <si>
    <t xml:space="preserve">Administrativno uputstvo o poštanskim markama, odobren od strane ministra (decembar)
</t>
  </si>
  <si>
    <t xml:space="preserve">Januar - decembar </t>
  </si>
  <si>
    <t>Izrada podzakonskog akta o poštanskim uslugama</t>
  </si>
  <si>
    <t>Politika sektora elektronskih komunikacija - Digitalna agenda za Kosovo 2013-2020 ,
Kosovska strategija za TI</t>
  </si>
  <si>
    <t>KP, GIZ</t>
  </si>
  <si>
    <t>Centar digitalne izvrsnosti uspostavljen i funkcionalizovan</t>
  </si>
  <si>
    <t>Stvaranje Centra digitalne izvrsnosti u Parku inovacija i obuke (ITP) - Prizren</t>
  </si>
  <si>
    <t>OOO-i i srednje škole</t>
  </si>
  <si>
    <t>350,000  € BRK (usluge i roba)</t>
  </si>
  <si>
    <t>Projekat "Izgradnja profesionalnih kapaciteta Kreativnih centara u 60 srednjih škola", sproveden</t>
  </si>
  <si>
    <t>Jun- decembar</t>
  </si>
  <si>
    <t>Projekat "Izgradnja profesionalnih kapaciteta Kreativnih centara u srednjim školama"</t>
  </si>
  <si>
    <t xml:space="preserve">Politika sektora elektronskih komunikacija - Digitalna agenda za Kosovo 2013-2020  
Zakon o elektronskim komunikacijama; </t>
  </si>
  <si>
    <t>Mera 30, aktivnost 2,3,4</t>
  </si>
  <si>
    <t xml:space="preserve">
NPSSSP Poglavlje 10. 3.10.1 i 2</t>
  </si>
  <si>
    <t>RAEPK, Opštine, MI, MŽSPP, Operateri,MJU-AID, MUP, CBK, MF, PAK, ACR</t>
  </si>
  <si>
    <t>1.Nacrt zakona o merama za smanjenje troškova proširenja elektronskih komunikacionih mreža velike brzine, usvojen od strane vlade (jun);
2.Koncept dokument o merama bezbednosti informacionih mreža i sistema, odobren od strane vlade (jun);
3.Nacrt zakona o elektronskoj identifikaciji i pouzdanim uslugama za elektronske transakcije, odobren od strane vlade (jun)</t>
  </si>
  <si>
    <t>Januar-decembar</t>
  </si>
  <si>
    <t>Izrada primarnog i sekundarnog zakonodavstva informacione tehnologije</t>
  </si>
  <si>
    <t xml:space="preserve">3. Stvaranje povoljnog pravnog, regulatornog okruženja, izrada strateških dokumenata i regionalna saradnja u sektoru informacione, komunikacione i poštanske tehnologije </t>
  </si>
  <si>
    <t xml:space="preserve">Strategija za rudarstvo  Republike Kosovo za period 2012-2025; 
Zakon br. 04/L-232 o geološkoj službi Kosova </t>
  </si>
  <si>
    <t xml:space="preserve">1. Administrativno uputstvo o utvrđivanju tarifa za usluge trećoj strani; ( decembar)             2. Administrativno uputstvo o načinu prikupljanja, sakupljanja, čuvanja i zaštite kristalnih minerala, broju i vrsti zaštićenih minerala u Državnom muzeju kristala i minerala "Trepča; (decembar) 
3. Administrativno uputstvo o načinu kupovine, poklanjanja, nasleđivanja, promene, izlaganja kristala i minerala i načinu opremanja relevantnom dokumentacijom sakupljača minerala i kristala (decembar) </t>
  </si>
  <si>
    <t>Strategija za rudarstvo  Republike Kosovo za period 2012-2025; Program za sprovođenje Strategije za rudarstvo 2018-2020</t>
  </si>
  <si>
    <t>Mera 21, Aktivnost 1</t>
  </si>
  <si>
    <t>NKRM, INKOS,Trepča,KEK, itd.</t>
  </si>
  <si>
    <t>Izveštaj o napretku za 2018. godinu i PSSR-a 2018-2020, izrađen i usvojen od strane MER-a</t>
  </si>
  <si>
    <t>Januar-mart</t>
  </si>
  <si>
    <t>Praćenje napretka za 2018. godinu za Program sprovođenja Strategije za rudarstvo 2018-2020</t>
  </si>
  <si>
    <t>NKRM</t>
  </si>
  <si>
    <t>Plan upravljanja, usvojen od strane MER-a</t>
  </si>
  <si>
    <t>Izrada plana upravljanja mineralnim resursima 2020</t>
  </si>
  <si>
    <t xml:space="preserve">2. Stvaranje povoljnog pravnog okruženja i izrada  planova za održivi razvoj rudarskog sektora </t>
  </si>
  <si>
    <t>Energetska strategija Republike Kosovo 2017-2026,</t>
  </si>
  <si>
    <t>4.3.1. Reforme na tržištu energije i transporta; Mera reforme 1</t>
  </si>
  <si>
    <t>Prioriteti 2.6 i 2.7</t>
  </si>
  <si>
    <t>Stub 4 Infrastruktura, Mere 25 i 28</t>
  </si>
  <si>
    <t>Poglavlje 15  acquis-a: Energija</t>
  </si>
  <si>
    <t>MER, MŽSPP, MTI, MPŠRR, M, RUE, KOSTT, PKK, KOSID</t>
  </si>
  <si>
    <t>Početni nacrt Nacionalnog energetskog i klimatskog plana  2021-2030, izrađen</t>
  </si>
  <si>
    <t>Izrada Nacionalnog energetskog i klimatskog plana 2021-2030 (dokument će biti finaliziran u K4 2020)</t>
  </si>
  <si>
    <t xml:space="preserve">Energetska strategija Republike Kosovo 2017-2026,
</t>
  </si>
  <si>
    <t>Mera 27, aktivnost 2</t>
  </si>
  <si>
    <t>Poglavlje 15  acquis-a: Energija
Zakonodavna mera 3.16.3
3.16.4
3.16.5
3.16.6
3.16.5
3.16.6</t>
  </si>
  <si>
    <t>MŽSPP, MF, MTI, MJU, MEI, KOSTT, KEDS, TERMOKOS,MONT, Opštine</t>
  </si>
  <si>
    <t xml:space="preserve">1.Administrativno uputstvo u vezi zahteva o energetskoj efikasnosti za kupovinu proizvoda, usluga i objekata od strane institucija centralnog nivoa, usvojeno od strane MER-a (decembar);
2. Uredba o etiketama uređaja koji troše energiju, usvojena od strane MER-a (decembar);
3. Uredba o minimalnim kriterijumima za energetsku reviziju uključujući one koje su sprovedene kao deo sistema upravljanja energijom, usvojena od strane MER-a (decembar);
4.Vodič za način izvještavanja za godišnje izveštaje i napredak Nacionalnog akcionog plana za energetsku efikasnost, usvojen od strane MER-a.(decembar)
</t>
  </si>
  <si>
    <t>Izrada i kompletiranje podzakonskog okvira za energetsku efikasnost (podzakonski akti koji proizlaze iz zaona o EE-a, usvojeni)</t>
  </si>
  <si>
    <t xml:space="preserve">Zakon o opremi pod pritiskom br. 06/L-031 </t>
  </si>
  <si>
    <t>Poglavlje 1, Slobodno kretanje robe</t>
  </si>
  <si>
    <t xml:space="preserve">1. Uredba o proveri, ispitivanju i proceni tehničke ispravnosti opreme pod pritiskom, usvojena (jun);                                                   2. Uredba o opremi pod pritiskom, usvojena (jun);                           
3. Uredba o običnoj opremi pod pritiskom, usvojena (jun);        
4. Uredba o pokretnoj opremi pod pritiskom, usvojena (decembar);                                       5. Uredba o aerosolnim raspršivačima  (decembar)                                                                          </t>
  </si>
  <si>
    <t xml:space="preserve">Izrada i kompletiranje pozakonskog okvira za opremu pod pritiskom </t>
  </si>
  <si>
    <t>Nacionalni akcioni plan EE 2010-2018</t>
  </si>
  <si>
    <t>MZ,MUP,MONT,MALS,KEK,KOSTT,UKCK,KP,MF,MBSK,MP,MI,MŽSPP,ASK,MPŠRR,MEI,MTI,APK,RUE,NVO</t>
  </si>
  <si>
    <t>Izveštaj o napretku za 2017. godinu u vezi sa nivoom NAPEE-a, izrađen i uscojen od strane MER-a</t>
  </si>
  <si>
    <t>Januar-Jun</t>
  </si>
  <si>
    <t xml:space="preserve">Izrada Izveštaja o napretku za sprovođenje  Nacionalnog plana energetske efikasnosti </t>
  </si>
  <si>
    <t>Energetska strategija 2017- 2026</t>
  </si>
  <si>
    <t>Mera 1, aktivnost 1-6</t>
  </si>
  <si>
    <t>AER II, Prioritet 2.3. Sprovođenje politike u oblasti energije, sa fokusom na ciljeve energetske efikasnosti i obnovljive energije, Akcija 2</t>
  </si>
  <si>
    <t>Poglavlje 15  acquis-a: Energija 
Mera sprovođenja
3.16.2</t>
  </si>
  <si>
    <t>Dokument o Nacionalnom planu za energetsku efikasnost, odobren od strane vlade</t>
  </si>
  <si>
    <t>Januar-jun</t>
  </si>
  <si>
    <t>Izrada Nacionalnog akcionog plana za energetsku efikasnost 2019-2021</t>
  </si>
  <si>
    <t>Program Vlade Republike Kosova 2017-2021</t>
  </si>
  <si>
    <t>Mera reforme 1</t>
  </si>
  <si>
    <t>Konkurentnost i investiciona klima, Tačka 7c</t>
  </si>
  <si>
    <t>MER, MONT, opštine</t>
  </si>
  <si>
    <t>Mere energetske efikasnosti u 10 zgrada javnih usluga obrazovanja u kosovskim opštinama, sprovedene</t>
  </si>
  <si>
    <t>Energetska strategija Republike Kosovo</t>
  </si>
  <si>
    <t>AER II, Prioritet 2.3. Sprovođenje politike u oblasti energije, sa fokusom na ciljeve energetske efikasnosti i obnovljive energije, Akcija 3</t>
  </si>
  <si>
    <t>Poglavlje 15  acquis-a: Energetika 
Mera srovođenja 3.16.3</t>
  </si>
  <si>
    <t>RUE, MTI, MF, KOSTT, KEDS</t>
  </si>
  <si>
    <t>One-Stop-Shop za obnovljive izvore, funkcionalizovan</t>
  </si>
  <si>
    <t>Funkcionalizacija  One-Stop-Shop-a u skladu sa usvojenom Uredbom o OSD</t>
  </si>
  <si>
    <t>1. Stvaranje povoljnog pravnog okruženja i izrada planova za poboljšanje kvaliteta usluga  i okruženja u oblasti energije.</t>
  </si>
  <si>
    <t>Ministarstvo ekonomskog razvoja</t>
  </si>
  <si>
    <t xml:space="preserve">Godišnji plan rada Vlade za 2019. godinu </t>
  </si>
  <si>
    <r>
      <rPr>
        <sz val="11"/>
        <rFont val="Book Antiqua"/>
        <family val="1"/>
      </rPr>
      <t>1. Analiza Strateškog pregleda sektora bezbednosti (SPSB) (2014.),
2. Program Vlade 2017.-2021.
3. Ciljevi Ministra KSB-a (2019.),
4. Direktiva Komandanta KSB-a (2019.),
5. Godišnji Strateški prioriteti generalnog sekretara (2019.)
6. Srednjoročni plan razvoja (2019.-2021.)</t>
    </r>
  </si>
  <si>
    <r>
      <rPr>
        <sz val="11"/>
        <rFont val="Book Antiqua"/>
        <family val="1"/>
      </rPr>
      <t>MF, NKR, MJU, lokalne strukture, medijske kompanije, NVO, itd.</t>
    </r>
  </si>
  <si>
    <r>
      <rPr>
        <sz val="11"/>
        <rFont val="Book Antiqua"/>
        <family val="1"/>
      </rPr>
      <t xml:space="preserve">1. Realizacija budžetskih programa Ministarstva i Snaga, izveštavanje obavljeno (januar, april, jul i oktobar)
2. Redovno mesečno izveštavanje o stanju imovine; (januar-decembar)
3. Redovno šestomesečno izveštavanje o unutrašnjoj reviziji u MF i tromesečno u Ministarstvu; (januar-decembar)
4. Tromesečno i godišnje periodično izveštavanje o stepenu realizacije Godišnjeg plana rada Ministarstva za Ministarstvo i SKQZKM; (januar, april, jul i oktobar)
</t>
    </r>
  </si>
  <si>
    <r>
      <rPr>
        <sz val="11"/>
        <rFont val="Book Antiqua"/>
        <family val="1"/>
      </rPr>
      <t>januar-decembar</t>
    </r>
  </si>
  <si>
    <r>
      <rPr>
        <sz val="11"/>
        <rFont val="Book Antiqua"/>
        <family val="1"/>
      </rPr>
      <t>Dalje razvijanje funkcionalnosti mehanizama izveštavanja, unutrašnje kontrole, revizija i inspekcija, kao i sprovođenja njihovih preporuka.</t>
    </r>
  </si>
  <si>
    <r>
      <rPr>
        <b/>
        <sz val="11"/>
        <rFont val="Book Antiqua"/>
        <family val="1"/>
      </rPr>
      <t>Unapređenje sistema strateške komunikacije, povećanje transparentnosti, učešća građana i civilnog društva u donošenju odluka i zaštita slobode medija;</t>
    </r>
  </si>
  <si>
    <r>
      <rPr>
        <sz val="11"/>
        <rFont val="Book Antiqua"/>
        <family val="1"/>
      </rPr>
      <t>1. Analiza Strateškog pregleda sektora bezbednosti (SPSB) (2014.),
2. Program Vlade 2017.-2021.
3. Ciljevi Ministra (2019.),
4. Direktiva Komandanta KSB-a (2019.),
5. Godišnji Strateški prioriteti generalnog sekretara (2019.)
6. Srednjoročni plan razvoja (2019.-2021.)</t>
    </r>
  </si>
  <si>
    <r>
      <rPr>
        <sz val="11"/>
        <rFont val="Book Antiqua"/>
        <family val="1"/>
      </rPr>
      <t>Centralne i opštinske institucije zemlje,
Lokalne i međunarodne nevladine organizacije</t>
    </r>
  </si>
  <si>
    <r>
      <rPr>
        <sz val="11"/>
        <rFont val="Book Antiqua"/>
        <family val="1"/>
      </rPr>
      <t xml:space="preserve">1. Praćenje procesa u MKSB / KSB kako bi se osigurala transparentnost, odgovornost, jednake i ne-diskriminatorne mogućnosti; (januar-decembar)
2. Održavanje sastanaka sa pripadnicima zajednica u jedinicama KBS-a, realizovano; (jul-decembar)
3. Sastanci sa rukovodećim strukturama u opštinama sa nevećinskim zajednicama i lokalnim NVO, koordinisani i realizovani; 
(januar-decembar)
4. Podrška u procesu regrutovanja pripadnika zajednica na osnovu Plana za sprovođenje Strategije za zajednice; (januar-decembar)
5. Održavanje seminara za promovisanje i podizanje svesti o vrednostima multietničkih organizovanih snaga; 
(oktobar)
6. Organizovanje godišnjih anketa sa nevećinskom zajednicom u Ministarstvu i Snagama; (novembar)
</t>
    </r>
  </si>
  <si>
    <r>
      <rPr>
        <sz val="11"/>
        <rFont val="Book Antiqua"/>
        <family val="1"/>
      </rPr>
      <t>2.1. Angažovanje u realizaciji Plana sprovođenja strategije za integraciju nevećinskih zajednica (2017.-2020.) u funkciji kvalitetnog povećanja broja i kadrova regruta iz vojnog i civilnog osoblja iz redova nevećinskih zajednica, kao i napredak u oblasti poštovanja ljudskih prava</t>
    </r>
  </si>
  <si>
    <r>
      <rPr>
        <b/>
        <sz val="11"/>
        <rFont val="Book Antiqua"/>
        <family val="1"/>
      </rPr>
      <t xml:space="preserve">Nastavak sprovođenja politika za integraciju nevećinskih zajednica i politika o ljudskim pravima i ravnopravnosti polova </t>
    </r>
  </si>
  <si>
    <r>
      <rPr>
        <sz val="11"/>
        <rFont val="Book Antiqua"/>
        <family val="1"/>
      </rPr>
      <t>1. Analiza Strateškog pregleda sektora bezbednosti (SPSB) (2014.),
2. Program Vlade 2017.-2021.
3. Ciljevi Ministra (2019.),
4. Direktiva Komandanta KSB-a (2019.),
5. Godišnji Strateški prioriteti generalnog sekretara KSB (2019.)
6. Srednjoročni plan razvoja (2019.-2021.)</t>
    </r>
  </si>
  <si>
    <r>
      <rPr>
        <sz val="11"/>
        <rFont val="Book Antiqua"/>
        <family val="1"/>
      </rPr>
      <t xml:space="preserve">NALT, KFOR, MF, RKJN, donatori </t>
    </r>
  </si>
  <si>
    <r>
      <rPr>
        <sz val="11"/>
        <rFont val="Book Antiqua"/>
        <family val="1"/>
      </rPr>
      <t xml:space="preserve">1. Realizacija kapitalnih projekata:
a. Infrastruktura-25;
b. Vozila-51;
c. Kapitalna oprema - za traganje i spašavanje, deminiranje, noćna oprema, laboratorija za hemijsku, atomsku i biološku zaštitu-HABZ, itd.
e. Komunikacioni i informacioni sistemi i oprema     (5 projekata);
(mart-decembar)
</t>
    </r>
  </si>
  <si>
    <r>
      <rPr>
        <sz val="11"/>
        <rFont val="Book Antiqua"/>
        <family val="1"/>
      </rPr>
      <t>Razvijanje i dalje unapređenje kapaciteta logističke podrške, infrastrukture i nastavak novih materijalnih nabavki;</t>
    </r>
  </si>
  <si>
    <r>
      <rPr>
        <sz val="11"/>
        <rFont val="Book Antiqua"/>
        <family val="1"/>
      </rPr>
      <t>MJU, NALT, MF, DCAF, CIDS, DGMT, partnerske zemlje, itd.</t>
    </r>
  </si>
  <si>
    <r>
      <rPr>
        <sz val="11"/>
        <rFont val="Book Antiqua"/>
        <family val="1"/>
      </rPr>
      <t xml:space="preserve">350.000,00 </t>
    </r>
  </si>
  <si>
    <r>
      <rPr>
        <sz val="11"/>
        <rFont val="Book Antiqua"/>
        <family val="1"/>
      </rPr>
      <t xml:space="preserve">1. Realizacija obuke za pripadnike KSB-a u zavisnosti od programa školovanja koje nude međunarodne institucije; (januar-decembar)
1.1. Unutrašnje individualne i kolektivne obuke - (individualne obuke - 970 pripadnika, kolektivne obuke - 550 pripadnika); (januar-decembar)
1.2. Iz partnerskih zemalja kao što su SAD, VB, Nemačka, Hrvatska, Turska, itd. Broj obuka/školovanja - 50; Broj učesnika obuke/školovanja - 290 vojnih/civilnih pripadnika, realizovano; (januar-decembar)
1.3. U NATO školama - 30 obučenih pripadnika; (januar-decembar);
2. Proces regrutovanja;
2.1. Novi kadeti - za Centar za univerzitetske studije (CUS) i vojne akademije partnerskih zemalja, regrutovano 20 kadeta; (april-septembar);
</t>
    </r>
  </si>
  <si>
    <r>
      <rPr>
        <sz val="11"/>
        <rFont val="Book Antiqua"/>
        <family val="1"/>
      </rPr>
      <t xml:space="preserve">Razvijanje i dalje unapređenje obrazovnog sistema, kao i individualne, kolektivne i specijalističke obuke u zemlji i inostranstvu; </t>
    </r>
  </si>
  <si>
    <r>
      <rPr>
        <sz val="11"/>
        <rFont val="Book Antiqua"/>
        <family val="1"/>
      </rPr>
      <t>1. Analiza Strateškog pregleda sektora bezbednosti (SPSB) (2014.),
2. Program Vlade 2017.-2021.
3. Ciljevi Ministra KSB-a (2019.),
4. Direktiva Komandanta KSB-a (2019.),
5. Godišnji Strateški prioriteti generalnog sekretara KSB (2019.)
6. Srednjoročni plan razvoja (2019.-2021.)</t>
    </r>
  </si>
  <si>
    <r>
      <rPr>
        <sz val="11"/>
        <rFont val="Book Antiqua"/>
        <family val="1"/>
      </rPr>
      <t xml:space="preserve"> -Centralne i opštinske institucije zemlje,  
-Lokalne i međunarodne nevladine organizacije</t>
    </r>
  </si>
  <si>
    <r>
      <rPr>
        <sz val="11"/>
        <rFont val="Book Antiqua"/>
        <family val="1"/>
      </rPr>
      <t>100.000,00</t>
    </r>
  </si>
  <si>
    <r>
      <rPr>
        <sz val="11"/>
        <rFont val="Book Antiqua"/>
        <family val="1"/>
      </rPr>
      <t xml:space="preserve">1. Tri vežbe na nivou KSB, realizovane. (januar-decembar)
2. Četiri vežbe Tima za delovanje u krizama u (TDK) i timova za podršku TDK-a, realizovane;
(januar-decembar)
</t>
    </r>
  </si>
  <si>
    <r>
      <rPr>
        <sz val="11"/>
        <rFont val="Book Antiqua"/>
        <family val="1"/>
      </rPr>
      <t>MUP, AEU i druge vladine, lokalne i međunarodne institucije i lokalne i međunarodne nevladine i humanitarne organizacije</t>
    </r>
  </si>
  <si>
    <r>
      <rPr>
        <sz val="11"/>
        <rFont val="Book Antiqua"/>
        <family val="1"/>
      </rPr>
      <t>150.000,00</t>
    </r>
  </si>
  <si>
    <r>
      <rPr>
        <sz val="11"/>
        <rFont val="Book Antiqua"/>
        <family val="1"/>
      </rPr>
      <t xml:space="preserve">1. Razvoj operacija, projekata i aktivnosti KBS-a u podršci lokalnih i međunarodnih civilnih vlasti (operacije deminiranja - 5 lokacija sa 15 pripadnika, operacije uništavanja neeksplodiranih ubojnih sredstava - 30 pripadnika u stanju pripravnosti 7/24, traganje i spašavanje - 15 pripadnika u stanju pripravnosti, medicinska pomoć - prema zahtevima zajednice, itd.; (januar-decembar)
2. Razvoj 15 humanitarnih projekata pomoći i podrške civilnim vlastima, zajednicama i NVO; (januar-decembar) 3. Držanje predavanja o podizanju svesti o neeksplodiranim ubojnim sredstvima (MINE) u 13 opština, ukupno 31 srednja i osnovna škola, 6000 učenika, realizovano; 
(mart)
 3.1. Držanje predavanja o posledicama od pirotehničkih sredstava u 8 opština u 8 osnovnih škola, učesnici: 500 učenika, realizovano; (decembar)                                                                                             
4. Organizovanje "Kampa mladih 2018." od strane KSB-a, sa učenicima svih srednjih škola Republike Kosovo - 60 učenika, (jun-jul)
</t>
    </r>
  </si>
  <si>
    <r>
      <rPr>
        <sz val="11"/>
        <rFont val="Book Antiqua"/>
        <family val="1"/>
      </rPr>
      <t>Unapređenje kapaciteta, sposobnosti i operativne spremnosti u podršci lokalnih i međunarodnih civilnih vlasti (humanitarno deminiranje, uništavanje neeksplodiranih ubojnih sredstava, traganje i spašavanje, medicinska pomoć itd.).</t>
    </r>
  </si>
  <si>
    <r>
      <rPr>
        <b/>
        <sz val="11"/>
        <rFont val="Book Antiqua"/>
        <family val="1"/>
      </rPr>
      <t>Jačanje operativne spremnosti KSB-a za realizaciju operacija za reagovanje na krize, podršku civilnih vlasti i za učešće u međunarodnim operacijama, kao i dalje unapređenje sistema upravljanja ljudskih resursa, materijalnih, logističkih i infrastrukturnih;</t>
    </r>
  </si>
  <si>
    <r>
      <rPr>
        <b/>
        <i/>
        <sz val="11"/>
        <rFont val="Book Antiqua"/>
        <family val="1"/>
      </rPr>
      <t>Povezanost sa ostalim strateškim dokumentima</t>
    </r>
  </si>
  <si>
    <r>
      <rPr>
        <b/>
        <i/>
        <sz val="11"/>
        <rFont val="Book Antiqua"/>
        <family val="1"/>
      </rPr>
      <t>Povezanost sa 
PER</t>
    </r>
  </si>
  <si>
    <r>
      <rPr>
        <b/>
        <i/>
        <sz val="11"/>
        <rFont val="Book Antiqua"/>
        <family val="1"/>
      </rPr>
      <t>Povezanost sa 
AER</t>
    </r>
  </si>
  <si>
    <r>
      <rPr>
        <b/>
        <i/>
        <sz val="11"/>
        <rFont val="Book Antiqua"/>
        <family val="1"/>
      </rPr>
      <t>Povezanost sa NSR</t>
    </r>
  </si>
  <si>
    <r>
      <rPr>
        <b/>
        <i/>
        <sz val="11"/>
        <rFont val="Book Antiqua"/>
        <family val="1"/>
      </rPr>
      <t>Povezanost sa NPSSSP</t>
    </r>
  </si>
  <si>
    <t xml:space="preserve"> Finansijski troškovi</t>
  </si>
  <si>
    <r>
      <rPr>
        <b/>
        <sz val="16"/>
        <rFont val="Book Antiqua"/>
        <family val="1"/>
      </rPr>
      <t>Ministarstvo za Kosovske snage bezbednosti</t>
    </r>
  </si>
  <si>
    <r>
      <rPr>
        <b/>
        <sz val="14"/>
        <rFont val="Book Antiqua"/>
        <family val="1"/>
      </rPr>
      <t>Tabela B: Aktivnosti koje imaju za cilj postizanje prioriteta Ministarstva</t>
    </r>
  </si>
  <si>
    <r>
      <rPr>
        <b/>
        <sz val="16"/>
        <rFont val="Book Antiqua"/>
        <family val="1"/>
      </rPr>
      <t>Godišnji plan rada Vlade za 2019. godinu</t>
    </r>
  </si>
  <si>
    <r>
      <rPr>
        <sz val="11"/>
        <rFont val="Book Antiqua"/>
        <family val="1"/>
      </rPr>
      <t>Program Vlade Republike Kosova 2017.-2021.;
Strategija Katastarske agencije Kosova</t>
    </r>
  </si>
  <si>
    <t>MŽSPP, OPŠTINE</t>
  </si>
  <si>
    <r>
      <rPr>
        <sz val="11"/>
        <rFont val="Book Antiqua"/>
        <family val="1"/>
      </rPr>
      <t>400,000 € BK</t>
    </r>
  </si>
  <si>
    <r>
      <rPr>
        <sz val="11"/>
        <rFont val="Book Antiqua"/>
        <family val="1"/>
      </rPr>
      <t>Digitalni model terena (DTM), digitalni model površine (DSM) i kreiranje objekata u 3D i njihova vektorizacija završeni za celu teritoriju Republike Kosovo, decembar</t>
    </r>
  </si>
  <si>
    <r>
      <rPr>
        <sz val="11"/>
        <rFont val="Book Antiqua"/>
        <family val="1"/>
      </rPr>
      <t>Kreiranje digitalnog modela terena (DTM), površine (DSM), 3D objekata i vektorizacija objekata</t>
    </r>
  </si>
  <si>
    <r>
      <rPr>
        <sz val="11"/>
        <rFont val="Book Antiqua"/>
        <family val="1"/>
      </rPr>
      <t>NPSSSP-Blok ekonomskih kriterijuma, Imovinsko pravo (narativ);
NPSSSP Poglavlje 23 – osnovna prava</t>
    </r>
  </si>
  <si>
    <r>
      <rPr>
        <sz val="11"/>
        <rFont val="Book Antiqua"/>
        <family val="1"/>
      </rPr>
      <t>MŽSPP, OPŠTINE</t>
    </r>
  </si>
  <si>
    <r>
      <rPr>
        <sz val="11"/>
        <rFont val="Book Antiqua"/>
        <family val="1"/>
      </rPr>
      <t>300,000 €, BK;
Administrativni troškovi</t>
    </r>
  </si>
  <si>
    <r>
      <rPr>
        <sz val="11"/>
        <rFont val="Book Antiqua"/>
        <family val="1"/>
      </rPr>
      <t>1. Relativna gravimetrijska merenja, završena za 70% teritorije Republike Kosovo, decembar;
2. Broj zajedničke nepokretne imovine, registrovane na ime oba supružnika u skladu sa AU (VRK) br. 03/2016 o posebnim merama za registraciju zajedničke nepokretne imovine na ime oba supružnika, decembar.</t>
    </r>
  </si>
  <si>
    <r>
      <rPr>
        <sz val="11"/>
        <rFont val="Book Antiqua"/>
        <family val="1"/>
      </rPr>
      <t xml:space="preserve">Relativna gravimetrijska merenja i sprovođenje AU (VRK) Br. 03/2016 </t>
    </r>
  </si>
  <si>
    <r>
      <rPr>
        <sz val="11"/>
        <rFont val="Book Antiqua"/>
        <family val="1"/>
      </rPr>
      <t xml:space="preserve">1. Strategija za kvalitet vazduha za 2013.-2022. godinu;
2. Strategija za upravljanje otpadom za 2013.-2022. godinu </t>
    </r>
  </si>
  <si>
    <r>
      <rPr>
        <sz val="11"/>
        <color theme="1"/>
        <rFont val="Book Antiqua"/>
        <family val="1"/>
      </rPr>
      <t>NPSSSP, 3.27.6, Poglavlje 27 Životna sredina, Sprovođenje u praksi</t>
    </r>
  </si>
  <si>
    <r>
      <rPr>
        <sz val="11"/>
        <rFont val="Book Antiqua"/>
        <family val="1"/>
      </rPr>
      <t>MŽSPP, Operateri, Opštine</t>
    </r>
  </si>
  <si>
    <r>
      <rPr>
        <sz val="11"/>
        <rFont val="Book Antiqua"/>
        <family val="1"/>
      </rPr>
      <t>Administrativni troškovi</t>
    </r>
  </si>
  <si>
    <r>
      <rPr>
        <sz val="11"/>
        <rFont val="Book Antiqua"/>
        <family val="1"/>
      </rPr>
      <t>1. Broj praćenih institucija, realizovan, decembar;
2. Broj inspekcija operatera koji recikliraju korišćena ulja, korišćene gume, plastični otpad, papir i drugi posebni otpad, realizovan, decembru.</t>
    </r>
  </si>
  <si>
    <r>
      <rPr>
        <sz val="11"/>
        <rFont val="Book Antiqua"/>
        <family val="1"/>
      </rPr>
      <t>Sprovođenje Vladine Odluke o zabrani korišćenja uglja u javnim institucijama i inspekcija operatera koji se bave reciklažom otpada</t>
    </r>
  </si>
  <si>
    <r>
      <rPr>
        <sz val="11"/>
        <rFont val="Book Antiqua"/>
        <family val="1"/>
      </rPr>
      <t xml:space="preserve">Program Vlade Republike Kosova 2017.-2021. </t>
    </r>
  </si>
  <si>
    <r>
      <rPr>
        <sz val="11"/>
        <rFont val="Book Antiqua"/>
        <family val="1"/>
      </rPr>
      <t>MŽSPP, MER, MTI, MALS, MF, MZ, MPŠRR</t>
    </r>
  </si>
  <si>
    <r>
      <rPr>
        <sz val="11"/>
        <rFont val="Book Antiqua"/>
        <family val="1"/>
      </rPr>
      <t>1. 330,000 €;
2. 20,000 €</t>
    </r>
  </si>
  <si>
    <r>
      <rPr>
        <sz val="11"/>
        <rFont val="Book Antiqua"/>
        <family val="1"/>
      </rPr>
      <t xml:space="preserve">1. Zonska mapa Kosova, odobrena, decembar; 
2. Izveštaj o strateškoj proceni uticaja na životnu sredinu za Zonsku mapu Kosova, pripremljen, decembar; 
3. Prostorni plan za Bjeshket e Nemuna, odobren, jun </t>
    </r>
  </si>
  <si>
    <r>
      <rPr>
        <sz val="11"/>
        <rFont val="Book Antiqua"/>
        <family val="1"/>
      </rPr>
      <t>jun-decembar</t>
    </r>
  </si>
  <si>
    <r>
      <rPr>
        <sz val="11"/>
        <rFont val="Book Antiqua"/>
        <family val="1"/>
      </rPr>
      <t xml:space="preserve">Priprema Zonske mape Kosova, Izveštaja o strateškoj proceni uticaja na životnu sredinu za Zonsku mapu Kosova kao i priprema prostornog plana za Bjeshket e Nemuna </t>
    </r>
  </si>
  <si>
    <r>
      <rPr>
        <sz val="11"/>
        <rFont val="Book Antiqua"/>
        <family val="1"/>
      </rPr>
      <t>Mera 13</t>
    </r>
  </si>
  <si>
    <r>
      <rPr>
        <sz val="11"/>
        <rFont val="Book Antiqua"/>
        <family val="1"/>
      </rPr>
      <t>NPSSSP-Blok ekonomskih kriterijuma, Imovinsko pravo (narativ)</t>
    </r>
  </si>
  <si>
    <r>
      <rPr>
        <sz val="11"/>
        <rFont val="Book Antiqua"/>
        <family val="1"/>
      </rPr>
      <t>MŽSPP, KP, MALS, Opštine, MPŠRR, MJU, APK, MJU/KIJA</t>
    </r>
  </si>
  <si>
    <r>
      <rPr>
        <sz val="11"/>
        <rFont val="Book Antiqua"/>
        <family val="1"/>
      </rPr>
      <t xml:space="preserve">1. Nacrt zakona o socijalnom stanovanju, odobren, septembar; 
2. 2. Nacrt zakona o katastru nepokretne imovine, odobren, jun; 
3. Nacrt zakona o eksproprijaciji nepokretne imovine (izmene i dopune), odobren, septembar; 
4. Nacrt zakona o prodaji stanova za koje postoji stanarsko pravo (izmene i dopune), odobren, jun; 
5. Administrativno uputstvo (VRK) o klasifikaciji, zadacima, odgovornostima i sadržaju osnovnih elemenata i zahteva za izradu, sprovođenje i praćenje prostornih planova za posebne zone, odobreno, mart; 
6. AU (VRK) o načinu održavanja baze podataka i obavezama javnih organa i drugih fizičkih i pravnih lica, odobreno, mart; 
7. AU VRK o regulisanju nadzora, kažnjavanja i preduzimanja mera, odobreno, mart; 
8. AU o osnovnim zdravstvenim i bezbednosnim zahtevima, procedurama i dokumentaciji za tretiranje nelegalne izgradnje I. i II. kategorije, odobreno, mart; 
9. AU o osnovnim zdravstvenim i bezbednosnim zahtevima, procedurama i dokumentaciji za tretiranje nelegalne izgradnje III. kategorije, odobreno, mart; 
10. AU o procedurama i zahtevima za rušenje nelegalne izgradnje, odobreno, mart; 
11. AU o sadržaju i zahtevima za bazu podataka za legalizaciju nelegalne izgradnje, odobreno, mart; 
12. AU o žalbenim procedurama protiv odluka za tretiranje nelegalne izgradnje, odobreno, mart. 
13. Koncept dokumenta o upravljanju stambenih zgrada u suvlasništvu, odobren, jun; 
14. Projektni zadaci za program za elektronske dozvole, završeni, decembar
</t>
    </r>
  </si>
  <si>
    <r>
      <rPr>
        <sz val="11"/>
        <rFont val="Book Antiqua"/>
        <family val="1"/>
      </rPr>
      <t>mart-decembar</t>
    </r>
  </si>
  <si>
    <r>
      <rPr>
        <sz val="11"/>
        <rFont val="Book Antiqua"/>
        <family val="1"/>
      </rPr>
      <t>Izrada nacrta zakona, administrativnih uputstava, koncept dokumenata i razvoj programa za elektronske dozvole</t>
    </r>
  </si>
  <si>
    <r>
      <rPr>
        <sz val="11"/>
        <rFont val="Book Antiqua"/>
        <family val="1"/>
      </rPr>
      <t>Jačanje prostornog planiranja, izgradnje, stanovanja, upravljanja zemljištem, razvoja katastra i inspekcije</t>
    </r>
  </si>
  <si>
    <r>
      <rPr>
        <sz val="11"/>
        <rFont val="Book Antiqua"/>
        <family val="1"/>
      </rPr>
      <t>Mera 32</t>
    </r>
  </si>
  <si>
    <r>
      <rPr>
        <sz val="11"/>
        <color theme="1"/>
        <rFont val="Book Antiqua"/>
        <family val="1"/>
      </rPr>
      <t>NPSSSP, 3.27.4, 3.27.5, Poglavlje 27 Životna sredina, Sprovođenje u praksi</t>
    </r>
  </si>
  <si>
    <r>
      <rPr>
        <sz val="11"/>
        <rFont val="Book Antiqua"/>
        <family val="1"/>
      </rPr>
      <t>MŽSPP, MALS, OPŠTINE, MPŠRR</t>
    </r>
  </si>
  <si>
    <r>
      <rPr>
        <sz val="11"/>
        <rFont val="Book Antiqua"/>
        <family val="1"/>
      </rPr>
      <t>1. 100,000 € BK;
2. 50,000 € BK;
3. 10,000 € BK +
80,000 € SIDA;
4. 10,000 € SIDA;
5. 5,000 € SIDA</t>
    </r>
  </si>
  <si>
    <r>
      <rPr>
        <sz val="11"/>
        <rFont val="Book Antiqua"/>
        <family val="1"/>
      </rPr>
      <t>1. 7 stanica za praćenje kvaliteta vazduha, renovirane i održavane, decembar;
2. 5 stanica servisirane i održavane, decembar; 
3. Softver i veb-aplikacija za Informacioni sistem zaštite životne sredine, dizajniran i razvijen, novembar; 
4. 25 bušenja bunara za praćenje podzemnih voda u slivu Belog Drima/Drini i Bardhe, završeno, mart; 
5. Izveštaj o proceni uticaja sa kvalitativnog i kvantitativnog aspekta voda, pripremljen, decembar; 
6. Broj inspekcija i preduzetih mera u oblasti životne sredine, decembar;
7. Broj inspekcija i preduzetih mera u oblasti voda, decembar;</t>
    </r>
  </si>
  <si>
    <r>
      <rPr>
        <sz val="11"/>
        <rFont val="Book Antiqua"/>
        <family val="1"/>
      </rPr>
      <t>Poboljšanje praćenja stanja životne sredine i inspekcija sprovođenja važećeg zakonodavstva u oblasti životne sredine i voda</t>
    </r>
  </si>
  <si>
    <r>
      <rPr>
        <sz val="11"/>
        <rFont val="Book Antiqua"/>
        <family val="1"/>
      </rPr>
      <t xml:space="preserve">Program Vlade Republike Kosova 2017.-2021.;
Akcioni plan za biodiverzitet 2016.-2020. </t>
    </r>
  </si>
  <si>
    <r>
      <rPr>
        <sz val="11"/>
        <rFont val="Book Antiqua"/>
        <family val="1"/>
      </rPr>
      <t>10,000 € BK</t>
    </r>
  </si>
  <si>
    <r>
      <rPr>
        <sz val="11"/>
        <rFont val="Book Antiqua"/>
        <family val="1"/>
      </rPr>
      <t>1. 8 striktnih prirodnih rezervata, ponovo procenjeni i označeni, septembar; 
2. Gradski parkovi na teritoriji Kosova, inventarisani, novembar.</t>
    </r>
  </si>
  <si>
    <r>
      <rPr>
        <sz val="11"/>
        <rFont val="Book Antiqua"/>
        <family val="1"/>
      </rPr>
      <t xml:space="preserve">septembar-novembar
</t>
    </r>
  </si>
  <si>
    <r>
      <rPr>
        <sz val="11"/>
        <rFont val="Book Antiqua"/>
        <family val="1"/>
      </rPr>
      <t>Ponovna procena i obeležavanje 8 striktnih rezervata prirode, kao i inventarizacija gradskih parkova na teritoriji Republike Kosova</t>
    </r>
  </si>
  <si>
    <r>
      <rPr>
        <sz val="11"/>
        <rFont val="Book Antiqua"/>
        <family val="1"/>
      </rPr>
      <t>Program Vlade Republike Kosova 2017.-2021.;
Državna strategija za vode Kosova 2017.-2036.</t>
    </r>
  </si>
  <si>
    <r>
      <rPr>
        <sz val="11"/>
        <rFont val="Book Antiqua"/>
        <family val="1"/>
      </rPr>
      <t>MŽSPP, MER, MALS, MUP, MF, MZ, MKSB, MPŠRR</t>
    </r>
  </si>
  <si>
    <r>
      <rPr>
        <sz val="11"/>
        <rFont val="Book Antiqua"/>
        <family val="1"/>
      </rPr>
      <t xml:space="preserve"> 1. 600,000 € WBIF;
2. 500,000
€ BK </t>
    </r>
  </si>
  <si>
    <r>
      <rPr>
        <sz val="11"/>
        <rFont val="Book Antiqua"/>
        <family val="1"/>
      </rPr>
      <t xml:space="preserve">1. Preliminarna procena rizika od poplava u rečnim slivovima, završena, novembar; 
2. Studija postojećeg stanja brana na Kosovu, završena, decembar; 
3. 34 odluke za sanitarna zaštićena područja, sprovedene, decembar; 
4. 19 novih odluka o sanitarnim zaštićenim područjima, donesene, septembar. </t>
    </r>
  </si>
  <si>
    <r>
      <rPr>
        <sz val="11"/>
        <rFont val="Book Antiqua"/>
        <family val="1"/>
      </rPr>
      <t xml:space="preserve">novembar-decembar
</t>
    </r>
  </si>
  <si>
    <r>
      <rPr>
        <sz val="11"/>
        <rFont val="Book Antiqua"/>
        <family val="1"/>
      </rPr>
      <t>Efikasno upravljanje vodnim resursima</t>
    </r>
  </si>
  <si>
    <r>
      <rPr>
        <sz val="11"/>
        <rFont val="Book Antiqua"/>
        <family val="1"/>
      </rPr>
      <t>Program Vlade Republike Kosova 2017.-2021.;
Strategija o klimatskim promenama 2014.-2024.;
Državna strategija za vode Kosova 2017.-2036.</t>
    </r>
  </si>
  <si>
    <r>
      <rPr>
        <sz val="11"/>
        <color theme="1"/>
        <rFont val="Book Antiqua"/>
        <family val="1"/>
      </rPr>
      <t>NPSSSP, 3.27.1, 3.27.3, Poglavlje 27 Životna sredina, Okvir politika</t>
    </r>
  </si>
  <si>
    <r>
      <rPr>
        <sz val="11"/>
        <rFont val="Book Antiqua"/>
        <family val="1"/>
      </rPr>
      <t xml:space="preserve">MŽSPP, KP, MER, MF, MEI, MTI, MI, MZ, MALS, MPŠRR, MUP, Opštine, Operateri </t>
    </r>
  </si>
  <si>
    <r>
      <rPr>
        <sz val="11"/>
        <rFont val="Book Antiqua"/>
        <family val="1"/>
      </rPr>
      <t xml:space="preserve">3. 170,000 €
SIDA;
4. 70,000 € SIDA
</t>
    </r>
  </si>
  <si>
    <r>
      <rPr>
        <sz val="11"/>
        <rFont val="Book Antiqua"/>
        <family val="1"/>
      </rPr>
      <t xml:space="preserve">1. Strategija i Akcioni plan za klimatske promene, odobreni, april; 
2. Akcioni plan 2020.-2022. za sprovođenje Državne Strategije o vodama na Kosovu 2017.-2036., odobren, decembar;
3. Procena uticaja koji proizilaze iz pritisaka u slivu reke Beli Drim/Drini i Bardhe, pripremljena, decembar;
4. Program mera u slivu reke Beli Drim/Drini i Bardhe, pripremljen, decembar.
 </t>
    </r>
  </si>
  <si>
    <r>
      <rPr>
        <sz val="11"/>
        <rFont val="Book Antiqua"/>
        <family val="1"/>
      </rPr>
      <t xml:space="preserve">Program Vlade Republike Kosova 2017.-2021.;
Strategija za upravljanje otpadom za 2013.-2022. godinu
</t>
    </r>
  </si>
  <si>
    <r>
      <rPr>
        <sz val="11"/>
        <rFont val="Book Antiqua"/>
        <family val="1"/>
      </rPr>
      <t>Mera 34
Mera 32</t>
    </r>
  </si>
  <si>
    <r>
      <rPr>
        <sz val="11"/>
        <color theme="1"/>
        <rFont val="Book Antiqua"/>
        <family val="1"/>
      </rPr>
      <t>NPSSSP, 3.27.1, 3.27.4, 3.27.5, 3.27.6, 3.27.7, 3.27.8, Poglavlje 27 Životna sredina, Zakonodavne mere-podzakonski akti</t>
    </r>
  </si>
  <si>
    <r>
      <rPr>
        <sz val="11"/>
        <rFont val="Book Antiqua"/>
        <family val="1"/>
      </rPr>
      <t>MMPH, MTI,
MER, MZ,
MF, MEI, KP, MPŠRR, MUP, MRSZ, 
MALS, Opštine</t>
    </r>
  </si>
  <si>
    <r>
      <rPr>
        <sz val="11"/>
        <rFont val="Book Antiqua"/>
        <family val="1"/>
      </rPr>
      <t xml:space="preserve">1. Nacrt zakona o proceni uticaja na životnu sredinu, odobren, novembar,
2. Nacrt zakona o sprečavanju i integrisanoj kontroli zagađenja, odobren, septembar;
3. Nacrt zakona o vodama, odobren, septembar; 
4. Nacrt zakona o otpadu iz industrije za vađenje minerala, odobren, jun;
5. AU br. 06/2007/VRK o pravilima i standardima emisija u vazduhu iz stacioniranih izvora zagađenja (izmene i dopune), odobreno, jun;
6. AU br. 17/2014 o klasifikovanju, etiketiranju i pakovanju opasnog otpada (izmene i dopune), odobren, oktobar;
7. Koncept dokument o Bjeshket e Nemuna, odobren, jun;
8. Koncept dokument o strateškoj proceni uticaja na životnu sredinu, odobren, decembar; Koncept dokument o klimatskim promenama, odobren, decembar. 
10. KD o regulisanju oblasti otpada </t>
    </r>
  </si>
  <si>
    <r>
      <rPr>
        <sz val="11"/>
        <rFont val="Book Antiqua"/>
        <family val="1"/>
      </rPr>
      <t xml:space="preserve">Izrada nacrta zakona, administrativnih uputstava, koncept dokumenata 
</t>
    </r>
  </si>
  <si>
    <r>
      <rPr>
        <sz val="11"/>
        <rFont val="Book Antiqua"/>
        <family val="1"/>
      </rPr>
      <t>Završetak pravnog okvira, razvoj politike, upravljanje i praćenje stanja životne sredine</t>
    </r>
  </si>
  <si>
    <r>
      <rPr>
        <i/>
        <sz val="14"/>
        <rFont val="Book Antiqua"/>
        <family val="1"/>
      </rPr>
      <t>Ministarstvo životne sredine i prostornog planiranja</t>
    </r>
  </si>
  <si>
    <r>
      <rPr>
        <b/>
        <sz val="14"/>
        <color rgb="FFFF0000"/>
        <rFont val="Book Antiqua"/>
        <family val="1"/>
      </rPr>
      <t>Tabela B: Aktivnosti koje imaju za cilj postizanje prioriteta Ministarstva</t>
    </r>
  </si>
  <si>
    <t>Strategija za lokalnu samoupravu 2016 - 2026; Program Vlade Republike Kosovo 2017-2021</t>
  </si>
  <si>
    <t>Član 120. SPP-a</t>
  </si>
  <si>
    <t>MALS</t>
  </si>
  <si>
    <t xml:space="preserve">1) Plan integracije MALS-a, izrađen (septembar); 
2) Model-etički kodeks za lokalni nivo, izrađen (mart); 
       </t>
  </si>
  <si>
    <t xml:space="preserve">Decembar 2019.        </t>
  </si>
  <si>
    <t xml:space="preserve">Izrada politika za poboljšanje administrativnih usluga </t>
  </si>
  <si>
    <t xml:space="preserve">1. Izveštaj o završenoj studiji  </t>
  </si>
  <si>
    <t xml:space="preserve">Decembar 2019.      </t>
  </si>
  <si>
    <t xml:space="preserve">Studija izvodljivosti za lokalnu samoupravu na Kosovu </t>
  </si>
  <si>
    <t xml:space="preserve">Primeniti član 120. SPP-a  </t>
  </si>
  <si>
    <t>MALS, opštine, donatori</t>
  </si>
  <si>
    <t xml:space="preserve">1. Nacrt uredba o utvrđivanju postupaka za davanje na korišćenje i razmene opštinske nepokretne imovine (septembar);
2. Izmena i dopuna Uredbe o administrativnom razmatranju opštinskih akata (maj);
3. Izmena i dopuna Administrativnog uputstva br. 2008/08 o sporazumima o saradnji opština sa selima, naseljima i urbanim zonama (jun);
4. Izmena i dopuna Administrativnog uputstva br. 2012/01 o praćenju rada opštinskih organa putem "TELEPRISUTNOSTI "; (mart)
</t>
  </si>
  <si>
    <t>Mart- septembar, 2019</t>
  </si>
  <si>
    <t xml:space="preserve">Izrada podzakonskih akata </t>
  </si>
  <si>
    <t xml:space="preserve">Unapređenje politika i pravnog okvira za lokalnu samoupravu
</t>
  </si>
  <si>
    <t xml:space="preserve">SSP član 120.  </t>
  </si>
  <si>
    <t>MALS  
KDU</t>
  </si>
  <si>
    <t xml:space="preserve">1) Priručnik o minimalnim standardima za javne konsultacije, izrađen; (jun) 
2) Dve (2) informativne sesije za opštinske službenike; (septembar) 
                                                                        </t>
  </si>
  <si>
    <t>Jun-septembar 2019</t>
  </si>
  <si>
    <t xml:space="preserve">Informisanje opština o minimalnim standardima za javne konsultacije </t>
  </si>
  <si>
    <t xml:space="preserve">AER 2019 / Sh 1: Dobro upravljanje i vladavina prava </t>
  </si>
  <si>
    <t xml:space="preserve">1) Sistem procene zakonitosti opštinskih akata sa resornim ministarstvima, završen (decembar) </t>
  </si>
  <si>
    <t>Decembar 2021</t>
  </si>
  <si>
    <t xml:space="preserve">Proširenje online platforme za procenu zakonitosti </t>
  </si>
  <si>
    <t xml:space="preserve">Primeniti član 120. SSP-a  </t>
  </si>
  <si>
    <t>MALS, 
KIJA, opštine,</t>
  </si>
  <si>
    <t xml:space="preserve">1) % glavnih dokumenata i akata skupštine i gradonačelnika objavljeni na zvaničnim internet stranicama; (mart, jun, septembar, decembar) 
2) 76. obaveznih javnih sastanaka održanih u 38. opština; (decembar) 
3) % nacrta opštinskih akata koji su podlegli procesu javnih konsultacija; (jun, decembar); 
4) 76. izveštavanja gradonačelnika o ekonomskoj i finansijskoj situaciji ispred skupštinama opština. (decembar); 
6) Statistički izveštaj o pristupu javnim dokumentima- izrađen; (jun, decembar); 
7) „Institucionalni transparentni model“- stvoren; 
8) Veb stranice opština Zubin Potok, Zvečan i Leposavić, redizajnirane i funkcionalne 
</t>
  </si>
  <si>
    <t xml:space="preserve"> Januar-decembar 2020</t>
  </si>
  <si>
    <t xml:space="preserve">Praćenje i merenje stope transparentnosti opštinskih organa </t>
  </si>
  <si>
    <t>Cilj 3 - Obrazovanje i zapošljavanje</t>
  </si>
  <si>
    <t xml:space="preserve">NPSSSP/ Politički kriterijumi / Ljudska prava i zaštita manjina/ Član 3. i 4. SSP-a </t>
  </si>
  <si>
    <t xml:space="preserve">1) Izveštaji o pravima deteta, zajednica i rodnoj ravnopravnosti, izrađeni (jun, decembar) </t>
  </si>
  <si>
    <t xml:space="preserve"> Januar-decembar 2019</t>
  </si>
  <si>
    <t>Praćenje sprovođenja obaveza opština za prava zajednica</t>
  </si>
  <si>
    <t xml:space="preserve">Poboljšanje transparentnosti opština i promovisanje ljudskih prava
</t>
  </si>
  <si>
    <t>Strategija za lokalnu samoupravu 2016 - 2026; Strategija za lokalni ekonomski razvoj 2019-2023-Strateški cilj; Program Vlade Republike Kosovo 2017-2021</t>
  </si>
  <si>
    <t xml:space="preserve">Cilj 2 - Dobra uprava i vladavina prava </t>
  </si>
  <si>
    <t xml:space="preserve">MALS,      
opštine 
donatori </t>
  </si>
  <si>
    <t xml:space="preserve">1) Izveštaj o proceni za opštine korisnice, objavljen; (mart) 
2) 7. miliona evra izdvojeno opštinskim projektima iz programa „Prozor za opštinske investicije“; (septembar) 
3) 700.000 evra izdvojeno po opštinama za društvene stanove; (jun) 
4) 500.000 evra izdvojeno po opštinama za lokalni socio-ekonomski razvoj; (jun) 
5) 100.000 evra izdvojeno za unapređenje elektronskih sistema za opštine; (decembar)
 </t>
  </si>
  <si>
    <t>Finansiranje kapitalnih projekata za održivi razvoj opština i IT podršku</t>
  </si>
  <si>
    <t xml:space="preserve">MALS,      
donatori </t>
  </si>
  <si>
    <t xml:space="preserve">1) Sistem opštinskog učinka, revidiran (jun)
2) Izveštaj o opštinskom učinku, izrađen (jun) 
3) Opštine korisnice prema učinku, proglašene (jun) 
4) 2.450.000 evra izdvojeno opštinama sa najboljim učinkom u pružanju usluga (jun) 
5) Elektronski sistem izveštavanja za učinak, funkcionisan (mart) 
</t>
  </si>
  <si>
    <t xml:space="preserve">3.2 Pregled postojećeg sistema za opštinski učinak, funkcionisanje i proglašenje opština korisnice  granta učinka </t>
  </si>
  <si>
    <t xml:space="preserve">Rast lokalnog ekonomskog razvoja kroz finansijsku podršku opština na osnovu učinka
</t>
  </si>
  <si>
    <t>Cilj 2: Konkurentnost i investiciona klima</t>
  </si>
  <si>
    <t xml:space="preserve">Primeniti članove 121, 122, 123, 124. i 125. SSP-a </t>
  </si>
  <si>
    <t xml:space="preserve">MALS,      
opštine projekti
donatora </t>
  </si>
  <si>
    <t xml:space="preserve">1) 2 projekata iz prvog poziva za  predloge za prioritet: Podsticanje turizma, kulture i prirodnog nasleđa u ukupnoj vrednosti 1.020.114 evra, sprovedeni; (decembar)
2) 3 projekata iz prvog poziva za  predloge za prioritet: Ulaganje u obrazovanje, vaspitanje i osposobljavanje u ukupnoj vrednosti od 1.192.547 evra; (decembar)
3) Potpuna funkcionalizacija graničnog prelaza u Šištavecu.
</t>
  </si>
  <si>
    <t>Januar-decembar 2020</t>
  </si>
  <si>
    <t>Program prekogranične saradnje Albanija-Kosovo, IPA II 2014-2021</t>
  </si>
  <si>
    <t xml:space="preserve">1) 3 projekta u prioritetu: Promovisanje zapošljavanja, kretanja radnika kao i socijalno i kulturno uključivanje duž granice u iznosu od 673.469,72 evra; (decembar)
2) 2 projekta u prioritetu: Zaštita životne sredine, promovisanje prilagođavanja na i ublažavanje klimatskih promena, kao i sprečavanje i upravljanje rizikom u iznosu od 564.320,57 evra, sprovedeni (decembar)
3) 2 projekta u prioritetu: Podsticanje turizma, kulture i prirodnog nasleđa 738.220,80 evra, sprovedeni (decembar)
</t>
  </si>
  <si>
    <t xml:space="preserve">Januar-decembar 2019       </t>
  </si>
  <si>
    <t xml:space="preserve">Program prekogranične saradnje Albanija-Kosovo, IPA II 2014-2020 </t>
  </si>
  <si>
    <t xml:space="preserve">1) 1 projekat sproveden u prioritetu: Rast konkurentnosti, poslovanja i razvoja SMP-a, trgovine i investicija u ukupnoj vrednosti 324,766.11 evra (decembar)
2) 7 projekata sprovedene u prioritetu: podsticanje turizma, kulture i prirodnog nasleđa u vrednosti od 1.819.527,15 evra; (decembar)
3) Strateški projekat, granični prelaz  Stančić - Belanovac između Kosova i Makedonije, funkcionalan.
</t>
  </si>
  <si>
    <t xml:space="preserve">Program prekogranične saradnje Kosovo-Makedonija, IPA II 2014-2020 </t>
  </si>
  <si>
    <t xml:space="preserve">1) Izveštaj o proceni, izrađen </t>
  </si>
  <si>
    <t xml:space="preserve">MALS,     MIP, 
opštine projekti
donatora </t>
  </si>
  <si>
    <t xml:space="preserve">1) Fond za međuopštinsku saradnju, pokrenut; (mart) 
2) Izveštaj o proceni za opštine korisnice, objavljen; (mart) 
3) 500.000,00 evra izdvojeno za projekte međuopštinske saradnje; (jun)
</t>
  </si>
  <si>
    <t xml:space="preserve">Mart- jun 2019         </t>
  </si>
  <si>
    <t xml:space="preserve">Podrška projektima za opštine u oblasti međuopštinske saradnje i unapređenje inicijativa za međunarodnu opštinsku saradnju </t>
  </si>
  <si>
    <t xml:space="preserve">Unapređenje  međuopštinske međunarodno opštinske i prekogranične saradnje  </t>
  </si>
  <si>
    <t xml:space="preserve">Povezanost sa ostalim strateškim dokumentima </t>
  </si>
  <si>
    <t xml:space="preserve">Povezanost sa  PER -om 
</t>
  </si>
  <si>
    <t xml:space="preserve">Povezanost sa  AER -om 
</t>
  </si>
  <si>
    <t xml:space="preserve">Povezanoste sa  NSR -om </t>
  </si>
  <si>
    <t xml:space="preserve">Povezanost sa NPSSSP-om </t>
  </si>
  <si>
    <t>Vremenski  rok</t>
  </si>
  <si>
    <t>Ministarstvo administracije lokalne samouprave</t>
  </si>
  <si>
    <t>Tabela B: Aktivnosti koje imaju za cilj ostvarivanje prioriteta ministarstva</t>
  </si>
  <si>
    <t>Godišnji plan rada Vlade za 2019. godinu</t>
  </si>
  <si>
    <t>1. Program Vlade Republike Kosovo 2017-2021</t>
  </si>
  <si>
    <t>ACR, MIP, MI, MJU, opštine,  međunarodni partneri</t>
  </si>
  <si>
    <t xml:space="preserve">1. Šest (6) obuke u oblasti civilnog stanja na lokalnom i centralnom nivou, realizovane (decembar)
2. Izgradnja i renoviranje CRV-a  i COD-ova u Mališevu, Kosovom Polju, Uroševcu, Lipljanu, Prizrenu, Vučitrnu i Mitrovici (decembar)
3. Unapređenje i povezivanje IT sistema (decembar) 
</t>
  </si>
  <si>
    <t xml:space="preserve">Poboljšanje usluga za građane i unapređenje elektronskih sistema </t>
  </si>
  <si>
    <t>1. Program Vlade Republike Kosovo 2017-2021
2. Razvojna strategija za AKF 2016-2020.</t>
  </si>
  <si>
    <t>NPSSSP Poglavlje 24</t>
  </si>
  <si>
    <t>AKF, međunarodni partneri</t>
  </si>
  <si>
    <t xml:space="preserve">1. Laboratorijska oprema na Odeljenju za hemiju, forenzičke biologiju i na Odeljenju za forenzičku informacionu tehnologiju, unapređena  (decembar);
2. Forenzički programi i softveri, unapređeni (decembar);
3. Reakreditacija laborata, realizovana (decembar);
4. Akreditacija novih naučnih metoda, realizovana (decembar).
</t>
  </si>
  <si>
    <t xml:space="preserve">Jačanje kapaciteta u obavljanju forenzičke ekspertize </t>
  </si>
  <si>
    <t>Strategija za smanjenje rizika od nesreća i akcioni plan 2016 - 2020.</t>
  </si>
  <si>
    <t>Nacionalni plan za sprovođenje SSP-a, Poglavlje  27: Životna sredina</t>
  </si>
  <si>
    <t>Sve centralne, lokalne i privatni sektor</t>
  </si>
  <si>
    <t xml:space="preserve">1. Program vežbbi i procene hitne pripravnosti, urađen i odobren (decembar);
2. Centralna komisija i lokalne komisije osnovane i sertifikovane prema Uredbi o metodologiji procene šteta od prirodnih nesreća (decembar);
3. Mere za sprečavanje nesreća, uspostavljene (decembar);
</t>
  </si>
  <si>
    <t>Smanjenje štete prouzrokovane od nesreća i pripremanje zemlje za rešavanje posledica od nesreća</t>
  </si>
  <si>
    <t>KAJB, PK, AEU, CK, MP,</t>
  </si>
  <si>
    <t xml:space="preserve">1. Organizovanje 200. obuka sa 3.500 obučenim službenicima (decembar).
2. Kurikulumi obuke u oblastima identifikovani u javnoj bezbednosti, razvijeni.
3. Studijski program na FJB-u, revidiran (decembar).
4. Reakreditacija studijskog programa bačelor za javnu bezbednost, realizovana (decembar).
</t>
  </si>
  <si>
    <t xml:space="preserve">Pružanje obuke i pregled programa u oblasti javne bezbednosti </t>
  </si>
  <si>
    <t>1. Program Vlade Republike Kosovo 2017-2021
2. Strategija z abezbednost u zajednici i akcioni plan 2018-2023;</t>
  </si>
  <si>
    <t>PK, MALS, opštine, forumi bezbednosti, međunarodni partneri</t>
  </si>
  <si>
    <t xml:space="preserve">1. Broj sastanaka lokalnih foruma  za bezbednost (decembar)
2. Oprema u oblasti drumskog saobraćaja, unapređena (decembar);
3. Kampanja za podizanje svesti o bezbednosti na putevima, realizovana (decembar);
4. Broj preduzetih operacija za bezbednost u saobraćaju (decembar);
</t>
  </si>
  <si>
    <t xml:space="preserve">Jačanje bezbednosti u zajednici, kao što je sprečavanje i smanjenje kriminalnih aktivnosti kao i podizanje nivoa bezbednosti u drumskom saobraćaju i sprečavanje nesreća </t>
  </si>
  <si>
    <t xml:space="preserve">Poboljšanje javne bezbednosti </t>
  </si>
  <si>
    <t>Nacionalni plan za sprovođenje SSP-a, 2019/ Poglavlje 24. Pravda, sloboda i bezbednost/  migracija, akcija …..</t>
  </si>
  <si>
    <t>ODAM, ORRO, organi vlade, Švajcarski projekat za AQM, međunarodni partneri.</t>
  </si>
  <si>
    <t xml:space="preserve">1. Informacioni sistem za upravljanje migracijama, uspostavljen (decembar)
2. Dve (2) obuke za službenike vezano za tehnike intervjuisanja (decembar)
3. Dve (2) obuke za službenike odgovorni za psiho-socijalnu i pravnu podršku, pomoć za razvoj dece i podrška od socijalnih usluga u Centru za tražioce azila (decembar)
4. Dve (2) obuke za službenike odgovorni za vraćanje neregularnih migranata u njihovu zemlju porekla u skladu sa standardima i praksama EU-a
5. Tri (3) obuke za službenike Centra za zadržavanje stranaca kako bi se obezbedila osnovna prava i potreba pritvorenih lica u Centru za zadržavanje stranaca;
6. Zapošljavanje 5. službenika u ODAM-u (decembar)
7. Tri (3) obuke za službenike odgovorne za upućivanje slučajeva na granici (decembar)
           </t>
  </si>
  <si>
    <t xml:space="preserve">Izgradnja kapaciteta organa za upravljanje migracijama. </t>
  </si>
  <si>
    <t xml:space="preserve">1. Program Vlade Republike Kosovo 2017-2021
2. Nacionalna strategija za reintegraciju repatriranih lica 2018-2022  </t>
  </si>
  <si>
    <t xml:space="preserve">Nacionalni plan za sprovođenje SSP-a, 2019 /Poglavlje 24. Pravda, sloboda i bezbednost/  migracija, </t>
  </si>
  <si>
    <t xml:space="preserve">ORRO, MRSZ, MONT, MALS, opštine </t>
  </si>
  <si>
    <t xml:space="preserve">1. Opštinski planovi reintegracije 2019 - 2021, odobreni (decembar)
2. Platforma za praćenje i procenu sprovođenja politika reintegracije na svim nivoima, razvijena (decembar)
3. Sistem za upravljanje slučajeva za reintegraciju, unapređen (decembar)
4. Ukupan broj osoba koje su korisnici programa reintegracije (decembar)
5. Broj osoba koje specifično imaju koristi od usluga održive reintegracije (decembar)
6. Broj osoba koje specifično imaju koristi od hitnih i kratkoročnih usluga reintegracije (decembar)
7. Broj ugroženih osoba koje koriste fond (decembar)
8.  Šest (6) obuke za službenike odgovorni za sprovođenje standardnih paketa usluga (decembar)
9. Dve (2) obuke za službenike odgovorni za sistem savetovanja i upućivanja u Kancelariji prijema reintegracije na graničnim prelazima i u smeštajnom centru (decembar)
10. Petnaest (15) obuke osoblja opštine za procenu rizika u procesu reintegracije (decembar) 
</t>
  </si>
  <si>
    <t>Unapređenje održivog sistema reintegracije.</t>
  </si>
  <si>
    <t xml:space="preserve">1. Program Vlade Republike Kosovo 2017-2021
  </t>
  </si>
  <si>
    <t>MUP, KP, MIP, MEI, MALS, MER, ODAM, PK, 
Švajcarski projekat za AQM, međunarodni partneri</t>
  </si>
  <si>
    <t xml:space="preserve">1. Kampanja za podizanje svesti za informisanje građana o obavezama od slobodnog kretanja bez viza u zemljama Šengena kao i promovisanje regularne migracije, realizovana (decembar);
2. 100 pogranični službenici, obučeni (decembar)
4. Broj operativnih planova za sprečavanje ilegalne migracije (decembar).
5. Broj lica pritvorenih za ilegalni prelaz granice (decembar)
6. Broj ponovo primljenih lica (decembar)
7. Broj istraženih slučajeva i krivičnih prijava za slučajeve krijumčarenja migrantima (decembar)
8. Broj inspekcija za sprečavanje i identifikaciju neregularnih migranata (decembar)
9. Broj lica sa Kosova koji traže azil u zemljama EU-a (decembar)
10. Broj stranaca vraćenih u zemljama porekla (decembar)
11. Broj novčanih kazni izrečenih na osnovu zakona o strancima (decembar)
12. Broj lica pritvorenih i tretiranih u centru za zadržanje stranaca (decembar)
13. Broj zahteva za međunarodnu zaštitu
14. Broj odobrenih, odbijenih zahteva i broj slučajeva sa prekinutom procedurom (decembar)
15. Broj tražilaca azila koji su prihvaćeni i tretirani u Centru za tražioce azila (decembar)
16. Broj viza izdatih u GP-u (decembar)
</t>
  </si>
  <si>
    <t>Sprečavanje ilegalne migracije i upravljanje procesa nakon liberalizacije viza</t>
  </si>
  <si>
    <t>Nacionalni plan za sprovođenje SSP-a, 2019/ Poglavlje 24. Pravda, sloboda i bezbednost/  migracija</t>
  </si>
  <si>
    <t>ODAM, PK, AQM, Švajcarski projekat za AQM, Tvining projekat, međunarodni partneri</t>
  </si>
  <si>
    <t xml:space="preserve">1. Proširen profil migracije 2013- 2017, usvojen (mart);
2. Laki profil migracije 2018, usvojen (decembar);
3. Studija o migraciji, završen (decembar);
4. Plani reagovanja za upravljanje mogućeg priliva migranata, ažuriran (decembar).
</t>
  </si>
  <si>
    <t xml:space="preserve">Unapređenje politika u oblasti migracija i praćenje migracionih kretanja </t>
  </si>
  <si>
    <t>Nacionalni plan za sprovođenje SSP-a, 2019/ Poglavlje 24. Pravda, sloboda i bezbednost/ upravljanje granicom</t>
  </si>
  <si>
    <t xml:space="preserve">PK, CK, AHV, NCUG i međunarodni partneri </t>
  </si>
  <si>
    <t xml:space="preserve">1.  Baza podataka integrisana u Nacionalnom centru za upravljanje granicom, funkcionisana (decembar)
2. Zajednički granični prelazi granične kontrole u Mutivodi i Vrbnici, izgrađeni (decembar)
4. Broj inspekcija za sprečavanje ilegalne i kriminalne aktivnosti duž graničnim prelazima sa Srbijom (decembar)
5. Broj obaveštajnih informacija razmenjene (decembar)
6. Broj analiza sastavljenih na lokalnom, regionalnom, centralnom nivou (decembar)
7. Broj operativnih planova od PK i onih zajedničkih sa vlastima uključene u IUG-u, u sprečavanju i borbi protiv prekograničnog kriminala (decembar)
8. Broj slučajeva krijumčarenja migranatima, falsifikovanje dokumenata i ilegalnih prelazaka (decembar)
9. Broj zajedničkih patrola sa susednim zemljama i zajedničkim patrolama sa Carinom Kosova (decembar)
</t>
  </si>
  <si>
    <t>Unapređenje politika za integrisano upravljanje granicom, infrastrukture u graničnim prelazima kao i kontrolu i nadzor granice u skladu sa standardima Šengena</t>
  </si>
  <si>
    <t xml:space="preserve">Upravljanje migracije i granice </t>
  </si>
  <si>
    <t xml:space="preserve">1. Program Vlade Republike Kosovo 2017-2021
2. Strategija za borbu protiv trgovine ljudima i akcioni plan 2015-2019. </t>
  </si>
  <si>
    <t>Nacionalni plan za sprovođenje SSP-a, Poglavlje 24. Pravda, sloboda i bezbednost/ borba protiv organizovanog kriminala i policijska saradnja</t>
  </si>
  <si>
    <t xml:space="preserve">PK, MP, MRSZ, KIP, TSK, FOJ, CK, PAK i međunarodni partneri  </t>
  </si>
  <si>
    <t>Budžetirani troškovi</t>
  </si>
  <si>
    <t xml:space="preserve">1. Broj identifikovanih žrtava (decembar);
2. Broj pokrenutih slučajeva (decembar); 
3. Broj uhapšenih osoba (decembar);
4. Broj razmenjenih informacija u okviru međunarodne saradnje (decembar).
5. Broj žrtava trgovine ljudi repatriranih u zemljama porekla 
</t>
  </si>
  <si>
    <t xml:space="preserve">Sprečavanje i istraga trgovine ljudima i zaštite žrtava </t>
  </si>
  <si>
    <t xml:space="preserve">1. Program Vlade Republike Kosovo 2017-2021
2. Strategija protiv narkotika i akcioni plan 2018-2022; </t>
  </si>
  <si>
    <t>Nacionalni plan za sprovođenje SSP-a, Poglavlje 24. Pravda, sloboda i bezbednost/ borba protiv narkotika</t>
  </si>
  <si>
    <t xml:space="preserve">PK, IPK, TSK, SSK, FOJ, CK, PAK, međunarodni partneri </t>
  </si>
  <si>
    <t xml:space="preserve">1. Broj slučajeva i uhapšenih lica zbog trgovine drogom (decembar);
2. Broj slučajeva i uhapšenih lica za gajenje droga (decembar).
3. Kampanja podizanja svesti protiv zloupotrebe droga, realizovana (decembar);
4. Količina zaplenjene droge, podeljena prema količini i vrste, unutar teritorije i na granici (decembar);
5. Količina uništene droge, podeljena prema vrsti  droga (decembar);
6. Broj poseta i predavanja po školama, realizovanih (decembar);
7. Broj pokrenutih slučajeva, uhapšenih lica i količina zaplenjene droge u blizini škola (decembar).
8. Kampanje podizanja svesti protiv zloupotrebe droga, organizovane (decembar) 
</t>
  </si>
  <si>
    <t>Sprečavanje i istraga trgovine narkoticima</t>
  </si>
  <si>
    <t xml:space="preserve">Nacionalni plan za sprovođenje SSP-a, Poglavlje 24. Pravda, sloboda i bezbednost/ Borba protiv organizovanog kriminala i policijska saradnja </t>
  </si>
  <si>
    <t xml:space="preserve">PK, IPK, TSK, CK, PAK, međunarodni partneri </t>
  </si>
  <si>
    <t xml:space="preserve">1. Broj slučajeva ekonomskih kriminala, organizovanog kriminala i korupcije, istraženih (decembar);
2. Broj uhapšenih lica za slučajeve ekonomskog kriminala, organizovanog kriminala i korupcije (decembar);
3. Broj istraženih slučajeva u finansijskom smislu (decembar); 
4. Zaplenjena i konfiskovana imovina (decembar). 
</t>
  </si>
  <si>
    <t xml:space="preserve">Sprečavanje i borba protiv ekonomskih zločina, organizovanog kriminala i korupcije kao i vršenje paralelnih finansijskih istraga kao i zaplena  i konfiskacija nezakonito stečene imovine </t>
  </si>
  <si>
    <t>1. Program Vlade Republike Kosovo 2017-2021
2. Strategija za kibernetičku bezbednost i akcioni plan 2016-2019;</t>
  </si>
  <si>
    <t>PK, KFA, RAEPK, MJU, TSK, SSK</t>
  </si>
  <si>
    <t xml:space="preserve">1. Oprema za kibernetičku bezbednost i istragu kibernetičkog kriminala, unapređena (decembar);
2. Kampanja za podizanje svesti o kibernetičkoj bezbednosti, realizovana (decembar);
3. Broj slučajeva kibernetičkog kriminala, istraženi (decembar). 
</t>
  </si>
  <si>
    <t xml:space="preserve">Januar -decembar </t>
  </si>
  <si>
    <t xml:space="preserve">1. Program Vlade Republike Kosovo 2017-2021
2. Strategija protiv trgovine ljudima i akcioni plan 2015-2019;
3. Strategija za kibernetičku bezbednost i akcioni plan 2016-2019;
5. Strategija za reintegraciju repatriranih lica i akcioni plan 2018-2022.
</t>
  </si>
  <si>
    <t>Nacionalni plan za sprovođenje SSP-a, Poglavlje 24. Pravda, sloboda i bezbednost/ Borba protiv organizovanog kriminala i policijska saradnja / upravljanje granicama i Poglavlje 23. Sudstvo i osnovna prava</t>
  </si>
  <si>
    <t xml:space="preserve">KP, MEI, CK, AHV, OAK, TSK, SSK, RAEPK, MKSB, KIJA, IPK </t>
  </si>
  <si>
    <t xml:space="preserve">1. Strategija za integrisano upravljanje granicom, usvojena (decembar);
2. Državna strategija za migracije i akcioni plan 2019-2023, usvojena (jun);
3. Državna strategija i akcioni plan za borbu protiv organizovanog kriminala 2018-2023, usvojena 
4. Zakon o kibernetičkoj bezbednosti, usvojen (oktobar);
5. Zakon o izmenama i dopunama Zakona br. 04/L-004 o privatnim službama obezbeđenja; usvojen (jul);
6. Zakon o penzijama policijskih službenika Policije Kosova i za zaposlene u Policijski inspektorat Kosova sa policijskim ovlašćenjima, usvojen (decembar);
7. Nacrt zakona o javnom redu i miru, usvojen (decembar);
8. Nacrt zakona o javnim sastancima, usvojen (decembar);
9. Osam (8) podzakonskih akata o Zakonu o azilu i Zakonu o strancima, usvojeni (decembar)
- Uredba o integraciji korisnika međunarodne zaštite, usvojena
- Administrativno uputstvo o izmeni i dopuni administrativnog uputstva (MUP) br. 22/2013 o uslovima i procedurama za produženje vize, usvojen
- Administrativno uputstvo o izmeni i dopuni administrativnog uputstva (MUP) br. 02/2014 o putnim ispravama za strance, usvojeno
- Administrativno uputstvo o izmeni i dopuni administrativnog uputstva (MUP) br. 26/2013 o proceduri gubitka državljanstva Kosova oslobađanjem i uskraćivanjem, usvojeno
- Administrativno uputstvo o izmeni i dopuni administrativnog uputstva (VRK) br. 01-2015 o osnivanju Komisije za žalbe za strance, usvojeno
- Administrativno uputstvo za izmenu i dopunu administrativnog uputstva (MUP) 05/2015 o postupku i kriterijumima za utvrđivanje statusa lica bez državljanstva, način dobijanja državljanstva osoba bez -državljanstva i osobe sa statusom izbeglice, usvojeno
- Administrativno uputstvo za izmenu i dopunu administrativnog uputstva (MUP) br. 06/2014 o osnivanju  i utvrđivanju pravila rada Žalbene komisije za državljanstvo, usvojeno
- Administrativno uputstvo o izmeni i dopuni administrativnog uputstva (MUP) br. 24/2013 o odbijanju ulaska u Republiku Kosovo, usvojen 
- Nacrt administrativnog uputstva za izmenu i dopunu administrativnog uputstva 04/2014 o procedurama za dobijanje državnosti Republike Kosovo K2
13. Uredba VRK br. 13/2017 o reintegraciji repatriranih lica, dopunjena i izmenjena (septembar);
14. Uredba o Vladinom organu za migracije, usvojen (mart);
14. Koncept dokumenat o Policijskom inspektoratu Kosova, usvojen (septembar);
15. Koncept dokument o MUP-u, usvojen (decembar);
16. Koncept dokument o oružju, usvojen (decembar).
</t>
  </si>
  <si>
    <t xml:space="preserve">Januar-decembar </t>
  </si>
  <si>
    <t xml:space="preserve">Unapređenje strateškog i pravnog okvira </t>
  </si>
  <si>
    <t>Jačanje vladavine zakona</t>
  </si>
  <si>
    <t xml:space="preserve">Ministarstvo unutrašnjih poslova </t>
  </si>
  <si>
    <t xml:space="preserve">1. Izmena odluke o konzularnim taksama, realizovana.  Mart. (OKP)
2. Izmena i dopuna Odluke o izdavanju verbalnih nota o olakšavanju opremanja viza u stranim diplomatskim misijama, realizovana. Mart. (OKP)
3. Izmena administrativnog uputstva 05/2015 o pružanju konzularnih usluga, realizovana. Mart. (OKP)
4. Izrada administrativnog uputstva o procedurama legalizacije, realizovana. Mart. (OKP)
</t>
  </si>
  <si>
    <t xml:space="preserve">4.4. Ažuriranje odluka i administrativnih uputstava za konzularna pitanja </t>
  </si>
  <si>
    <t>1. MIP (OKP), ODAM, Twining project
2. MIP (OKP) ACR</t>
  </si>
  <si>
    <t xml:space="preserve">1. Obuka osoblja viza u saradnji sa tvining projektom EU-a, završen.  Mart (OKP)
2. Sertifikacija kompletnog osoblja na konzularnim misijama za konzularne usluge, završena. Decembar. (OKP) 
</t>
  </si>
  <si>
    <t xml:space="preserve">4.3. Podizanje nivoa profesionalizma konzularnog osoblja </t>
  </si>
  <si>
    <t>3. NPSSP, Poglavlje 24</t>
  </si>
  <si>
    <t>1. MIP (OKP). MUP (ODAM)
2. MIP (OKP) ACR
3. MIP (OKP)ACR
4. MIP
5. MIP (OKP) ACR</t>
  </si>
  <si>
    <t xml:space="preserve">1. Sistem apliciranja za eVizu (elektronsku vizu),  realizovan. Jun. (OKP)
2. Instaliranje programa ACR-a za vozačku dozvolu u svim konzularnim misijama gde naši građani mogu da apliciraju za vozačku dozvolu u inozemstvu, realizovano. Decembar. (OKP)
3. Instaliranje Centralnog civilnog registra ACR-a u svim konzularnim misijama za registrovanje dokaza o rođenju, braku i smrti direktno u sistem, završeno. Decembar. (OKP)
4. Novo instaliranje za elektronski pečat Apostille, završeno. Mart. (OKP)
5. Izdavanje putnih isprava elektronskim putem iz registra. Kompletirano. Decembar. (OKP)
</t>
  </si>
  <si>
    <t xml:space="preserve">Poboljšanje i povećanje nivoa konzularnih usluga </t>
  </si>
  <si>
    <t>MIP (OKP).</t>
  </si>
  <si>
    <r>
      <t xml:space="preserve">Proširenje KVIS-a: proširenje KVIS-a na 4. diplomatske misije tokom godine  </t>
    </r>
    <r>
      <rPr>
        <b/>
        <sz val="11"/>
        <color indexed="8"/>
        <rFont val="Book Antiqua"/>
        <family val="1"/>
      </rPr>
      <t>(OKP)</t>
    </r>
  </si>
  <si>
    <t xml:space="preserve">4.1. Proširenje konzularne mreže RKS-a koja izdaje ulazne vize za Kosovo. </t>
  </si>
  <si>
    <t xml:space="preserve">Osnaživanje Odeljenja za konzularne usluge RKS-a </t>
  </si>
  <si>
    <t>DA-MIP</t>
  </si>
  <si>
    <t>Najmanje 5 radnih koordinacionih sastanaka  sa relevantnim stranim institucijama u cilju produbljivanja saradnje, završeni (DA)</t>
  </si>
  <si>
    <t>Potpisivanje najmanje 3 Memoranduma o razumevanju sa različitim međunarodnim institucijama (DA)</t>
  </si>
  <si>
    <t xml:space="preserve"> Premeštaj trojice diplomata / službenika angažovanih u Diplomatskoj akademiji (DA)</t>
  </si>
  <si>
    <t>MIP/DA</t>
  </si>
  <si>
    <t>Ponovno funkcionisanje odbora Diplomatske akademije, završeno.  (DA)</t>
  </si>
  <si>
    <t xml:space="preserve">3.1. Podizanje nivoa Diplomatske akademije </t>
  </si>
  <si>
    <t xml:space="preserve">Funkcionisanje Diplomatske akademije </t>
  </si>
  <si>
    <t>MIP (DA)</t>
  </si>
  <si>
    <t>Najmanje po jedna institucionalna i kulturna aktivnost, u funkciji lobiranja RKS-a, realizovana. Jun i oktobar. (DA)</t>
  </si>
  <si>
    <t xml:space="preserve">jul-septembar </t>
  </si>
  <si>
    <t xml:space="preserve">2.3. Organizovanje obuke za diplomate iz zemalja afro-azijske i pacifičke regije koje nisu priznale Kosovo </t>
  </si>
  <si>
    <t xml:space="preserve">1. Organizovanje šestog izdanja Prolećne škole za lokalne i međunarodne diplomate, završeno (DA)
2. Obuka u oblasti protokola, održana (DA)
3. Obuka o kibernetičkoj bezbednosti, održana(DA)
4. Obuka o digitalnoj diplomatiji, održana (DA)
</t>
  </si>
  <si>
    <t xml:space="preserve">2.2. Osnovna i napredna obuka u oblasti diplomatije, protokola i kibernetičke bezbednosti </t>
  </si>
  <si>
    <t xml:space="preserve"> Izgradnja kapaciteta osoblja MIP-a i institucija RKS-a</t>
  </si>
  <si>
    <t>MIP, KP, MF, MDIS, KIESA (OED).</t>
  </si>
  <si>
    <r>
      <t xml:space="preserve">Usvojena strategija. Jun.  </t>
    </r>
    <r>
      <rPr>
        <b/>
        <sz val="11"/>
        <color indexed="8"/>
        <rFont val="Book Antiqua"/>
        <family val="1"/>
      </rPr>
      <t>(OED)</t>
    </r>
  </si>
  <si>
    <t xml:space="preserve">1.3. Izrada strategije i akcionog plana za ekonomsku diplomatiju. </t>
  </si>
  <si>
    <t>NPSSP, Poglavlje 31</t>
  </si>
  <si>
    <t>MIP (OEEU)</t>
  </si>
  <si>
    <t xml:space="preserve">1.2. Politički dijalog između RKS i EU </t>
  </si>
  <si>
    <t>Poglavlje 31 NPSSP</t>
  </si>
  <si>
    <t xml:space="preserve">1. Zakon o službi u inostranstvu, usvojen Jun. (DCLT)
2. Zakon o sprovođenju međunarodnih sankcija. Decembar. (DCLT)
3. Koncept dokument za državni protokol, usvojen. Septembar. (DCLT)
4. Koncept dokument za Zakona o međunarodnim sporazumima, usvojen. Septembar. (DCLT) 
</t>
  </si>
  <si>
    <t xml:space="preserve">1.1. Unapređenje pravnog okvira </t>
  </si>
  <si>
    <t xml:space="preserve">Reorganizacija službe u inostranstvu </t>
  </si>
  <si>
    <t xml:space="preserve">Povezanost sa  AER -om </t>
  </si>
  <si>
    <t>Pokazatelji merenja</t>
  </si>
  <si>
    <t>Br.</t>
  </si>
  <si>
    <t xml:space="preserve">Ministarstvo inostranih poslova </t>
  </si>
  <si>
    <t>Program Vlade  2017-2021;  Nacrt Sektorske strategije 2018 - 2022, Akcioni plan;</t>
  </si>
  <si>
    <t>Poglavlje 2, Sloboda kretanja zaposlenih. Br. 3.3</t>
  </si>
  <si>
    <t xml:space="preserve">MIP
MEI
MF
</t>
  </si>
  <si>
    <t xml:space="preserve">Broj novih dogovorenih sporazuma (Holandija, Slovenija, Hrvatska,)
</t>
  </si>
  <si>
    <t xml:space="preserve">Pokretanje i koordiniranje pregovora o sporazumima o socijalnom osiguranju
</t>
  </si>
  <si>
    <t xml:space="preserve"> Sektorska strategija MRSZ-a 2018 - 2022 i Akcioni plan.</t>
  </si>
  <si>
    <t>DP,  DPPBRI</t>
  </si>
  <si>
    <t>1.Moduli naprednog softvera; 
2. Osoblje uključeno u obuci; 3.Modul baze podataka za spoljne penzije, razvijen.</t>
  </si>
  <si>
    <t>Razvoj i unapređenje integrisanog informacionog sistema za sve penzijske i beneficijske šeme (DP i DPPBRI), kao i razvoj modula baze podataka za strane filijale.</t>
  </si>
  <si>
    <t xml:space="preserve"> Sektorska strategija MRSZ-a 2018 - 2022 i Akcioni plan;</t>
  </si>
  <si>
    <t xml:space="preserve">DP </t>
  </si>
  <si>
    <t>Broj procesuiranih zahteva za starosnu, invalidsku i porodičnu penziju po državama, decembar</t>
  </si>
  <si>
    <t>Sprovođenje postojećih sporazuma o socijalnom osiguranju između država bivše Jugoslavije i drugih država do izrade, potpisivanja i početka sprovođenja novih sporazuma.</t>
  </si>
  <si>
    <t>Program Vlade  2017-2021  Sektorska strategija MRSZ-a 2018 - 2022 i Akcioni plan;</t>
  </si>
  <si>
    <t>MF, KPR</t>
  </si>
  <si>
    <t>1. Koncept dokumenta o regulisanju i upravljanju oblasti penzija i beneficija iz socijalnog osiguranja, usvojen (mart)
2.  Nacrt zakona o tretiranju i kategorizaciji osoba sa ograničenim sposobnostima</t>
  </si>
  <si>
    <t>1 Pregled zakonskog okvira za regulisanje i upravljanje u oblasti penzija i beneficija</t>
  </si>
  <si>
    <r>
      <rPr>
        <sz val="11"/>
        <color rgb="FFFF0000"/>
        <rFont val="Book Antiqua"/>
        <family val="1"/>
      </rPr>
      <t xml:space="preserve"> </t>
    </r>
    <r>
      <rPr>
        <sz val="11"/>
        <rFont val="Book Antiqua"/>
        <family val="1"/>
      </rPr>
      <t>Ostvarivanje prava na koristi za penzionere i proizašlih kategorija kroz razvoj održivog penzijskog sistema, usklađivanje zakonskog okvira i podizanje institucionalnih, ljudskih i tehnoloških kapaciteta</t>
    </r>
  </si>
  <si>
    <t xml:space="preserve">Program Vlade  2017-2021  Sektorska strategija MRSZ-a 2018 - 2022 i Akcioni plan; </t>
  </si>
  <si>
    <t>MALS, Opštine</t>
  </si>
  <si>
    <t xml:space="preserve">1. 100 licenciranih socijalnih radnika,  decembar
2. 100 obućenih socijalnih radnika, decembar;
3. 100 obućeno opštinsko osoblje,  decembar
</t>
  </si>
  <si>
    <t>Licenciranje i obuka socijalnih radnika i osoblja opština za pružanje usluga.</t>
  </si>
  <si>
    <t xml:space="preserve">Opštine, Kancelarija EU-a, </t>
  </si>
  <si>
    <t xml:space="preserve">1. 15 Licenciranih NVO-a (decembar)
2. 30 projekata NVO-a podržanih subvenicjama, decembar
</t>
  </si>
  <si>
    <t>Licenciranje NVO-a i podrška projekata sa subvencijama i grantova od strane MRSZ-a i donatora</t>
  </si>
  <si>
    <t>MRSZ, MF,MALS,Opštine, Projekat EU-a</t>
  </si>
  <si>
    <t>1. Formula finansiranja socijalnih usluga (Specifični grant), jun            
2. Budžetiranje pružanja socijalnih usluga na opštinskom nivou, septembar</t>
  </si>
  <si>
    <r>
      <rPr>
        <sz val="11"/>
        <color rgb="FFFF0000"/>
        <rFont val="Book Antiqua"/>
        <family val="1"/>
      </rPr>
      <t xml:space="preserve"> </t>
    </r>
    <r>
      <rPr>
        <sz val="11"/>
        <rFont val="Book Antiqua"/>
        <family val="1"/>
      </rPr>
      <t>Izrada formule finansiranja (specifičnog granta), troškova po jedinici i kriterijuma za raspodelu budžeta za socijalne usluge</t>
    </r>
  </si>
  <si>
    <t>MF, MTI, MALS, Projekat EU-a</t>
  </si>
  <si>
    <t>Pregled zakonskog okvira za šemu socijalne pomoći</t>
  </si>
  <si>
    <r>
      <rPr>
        <sz val="11"/>
        <color indexed="10"/>
        <rFont val="Book Antiqua"/>
        <family val="1"/>
      </rPr>
      <t>1. Usvojen koncept za socijalne i porodične usluge (mart)</t>
    </r>
    <r>
      <rPr>
        <sz val="11"/>
        <color indexed="8"/>
        <rFont val="Book Antiqua"/>
        <family val="1"/>
      </rPr>
      <t xml:space="preserve">
 2. Izrađena i odobrena tri (3) Administrativna uputstva (decembar)</t>
    </r>
  </si>
  <si>
    <t>Izrada osnovnog i sekundarnog zakonskog okvira iz oblasti socijalnih usluga i socijalnog preduzetništva</t>
  </si>
  <si>
    <t>Povećanje socijalne zaštite putem proširenja i poboljšanja kvaliteta socijalne zaštite, postizanje polne ravnopravnosti i podizanje kvaliteta porodičnih socijalnih usluga, sa posebnim fokusom na ugrožene grupe</t>
  </si>
  <si>
    <t xml:space="preserve">Sektorska strategija MRSZ-a 2018 - 2022; Akcioni plan; Program Vlade Republike Kosovo 2017-2021 </t>
  </si>
  <si>
    <t xml:space="preserve"> Mera Zapošljavanje i tržište rada</t>
  </si>
  <si>
    <t xml:space="preserve">AER-Zapošljavanje i obrazovanje </t>
  </si>
  <si>
    <t>NSR prvi stub, treća mera, aktivnost 3.3.</t>
  </si>
  <si>
    <t>AZRK</t>
  </si>
  <si>
    <t>2.3 miliona evra</t>
  </si>
  <si>
    <t>Broj korisnika uključenih u AMTR</t>
  </si>
  <si>
    <t>Sprovođenje i AMTR i podizanje efikasnosti i njihovih kvaliteta</t>
  </si>
  <si>
    <t>AZRK/ORZ</t>
  </si>
  <si>
    <t>Izveštaj u vezi sa rezultatima procene i praćenja AMTR-a, objavljen</t>
  </si>
  <si>
    <t>Praćenje i procena efekata AMTR-a (uključujući stručno osposobljavanje) u održivom radu</t>
  </si>
  <si>
    <t>5 hiljada koji traže posao je uključeno u obuke.</t>
  </si>
  <si>
    <t xml:space="preserve">Obuka i sertifikacija nezapošljenih i tražilaca posla u Centrima za stručno osposobljavanje. </t>
  </si>
  <si>
    <t>Sektorska strategija MRSZ-a 2018 - 2022</t>
  </si>
  <si>
    <t xml:space="preserve">ORZ </t>
  </si>
  <si>
    <t xml:space="preserve"> Broj izrađenih sporazuma</t>
  </si>
  <si>
    <t>Sektorska strategija MRSZ-a 2018 - 2022;</t>
  </si>
  <si>
    <t xml:space="preserve"> Broj licenciranih i registriranih  ne-javnih pružaoca usluga zapošljavanja </t>
  </si>
  <si>
    <t>Licenciranje pružalaca nejavnih usluga za zapošljavanje</t>
  </si>
  <si>
    <t>Smanjenje neaktivnosti, povećanje zaposlenosti, razvijanje veština u skladu sa zahtevima tržišta rada i bolje upravljanje tržištem rada</t>
  </si>
  <si>
    <t xml:space="preserve"> Ministarstvo rada i socijalne zaštine</t>
  </si>
  <si>
    <t>Tabela B: Aktivnosti koje imaju za cilj postizanje prioriteta ministarstva</t>
  </si>
  <si>
    <t xml:space="preserve">Godišnji plan rada vlade za 2019. godinu </t>
  </si>
  <si>
    <t>NPSSSP Poglavlje 23</t>
  </si>
  <si>
    <t>KPR, Resorna ministarstva, Opštine</t>
  </si>
  <si>
    <t xml:space="preserve">1. Koncept dokument za raseljena lica, izrađen, juni.                       2. Koncept dokument za podršku projekata za zajednice, odobren, juni.
3.  Izmena i dopuna Uredbe br. 40/2012 o unutrašnjoj organizaciji i sistematizaciji radnih mesta u ministarstvu za zajednice i povratak, izrađena, decembar. </t>
  </si>
  <si>
    <t xml:space="preserve">Izrada, izmena i dopuna zakonskog okvira za zajednice, povratak i reintegraciju.  </t>
  </si>
  <si>
    <t>Plan strateških dokumenata za 2019. godinu</t>
  </si>
  <si>
    <t xml:space="preserve"> Strategija za zajednice i povratak, dopunjena i izmenjena</t>
  </si>
  <si>
    <t>januar-juni</t>
  </si>
  <si>
    <t>Ponovni pregled strategije.</t>
  </si>
  <si>
    <t>Unapređenje zakonskog okvira i strateških dokumenata za zajednice, povratak i integracije.</t>
  </si>
  <si>
    <t>Program Vlade 2017-2021, Uredba br. 01/2018 za povratak raseljenih lica i trajna rešenja</t>
  </si>
  <si>
    <t>MUP, IOM, UNHCR</t>
  </si>
  <si>
    <t>1. Baza podataka za broj i lokaciju vraćenih i raseljenih lica, uspostavljena, decembar.                        2. Broj raseljenih lica povratnika, registrovani u opštinama, decembar.</t>
  </si>
  <si>
    <t xml:space="preserve">Izgradnja Sistema za upravljanje informacijama za raseljena lica </t>
  </si>
  <si>
    <t>Program Vlade 2017-2021, Uredba br. 01/2018 za povratak raseljenih lica i trajna rešenjae</t>
  </si>
  <si>
    <t>Opštine</t>
  </si>
  <si>
    <t xml:space="preserve">Do 20 realizovanih poseta. </t>
  </si>
  <si>
    <t xml:space="preserve">Pružanje informacije za raseljene o uslovima, kriterijumima i procedurama povratka kroz posete idi-pogledaj i idi-informiši  se </t>
  </si>
  <si>
    <t>Upravljanje podataka za povratnike, reintegracija i razvojnih projekata.</t>
  </si>
  <si>
    <t xml:space="preserve">Do 200 korisnika usklađenih paketa, podržani. </t>
  </si>
  <si>
    <t xml:space="preserve">Dodela usklađenih paketa pomoći, prilikom povratka RL-a </t>
  </si>
  <si>
    <t xml:space="preserve">Program Vlade 2017-2021, Upustvo za subvensionisanje projekata i aktivnosti koje promovišu prava zajednica i njihovih pripadnika u Republici Kosovo </t>
  </si>
  <si>
    <t>Civilno društvo</t>
  </si>
  <si>
    <t xml:space="preserve">Do 60 projekata, podržani. </t>
  </si>
  <si>
    <t xml:space="preserve">Podrška projektima koji su u funkciji povratka, reintegracije i stabilizacije zajednica, kao i dodela grantova za fizička lica, pravna lica i NVO-e. </t>
  </si>
  <si>
    <t xml:space="preserve">Do 300 korisnika, podržani.  </t>
  </si>
  <si>
    <t>Snabdevanje građevinskim materijalom u cilju stabilizacije, reintegracije i socio-ekonomskog održivog razvoja.</t>
  </si>
  <si>
    <t>Program Vlade 2017-2021,IPA 2018.</t>
  </si>
  <si>
    <t xml:space="preserve"> 200.000,00 evra</t>
  </si>
  <si>
    <t xml:space="preserve">1. Broj podržanih projekata, decembar.
2. Broj zaposlenih lica u dugoročnim pozicijama održivog zapošljavanja, decembar   </t>
  </si>
  <si>
    <t>septembar-decembar</t>
  </si>
  <si>
    <t>Nastavak projekta "Program EK-a za stabilizaciju zajednica IV"  četvrta faza za stvaranje generisanja prihoda i mogućnosti zapošljavanja u redovima manjinskih zajednica u svim regionima Kosova</t>
  </si>
  <si>
    <t>Program Vlade 2017-2021,IPA 2014</t>
  </si>
  <si>
    <t>MZP 300.000,00 miliona evra</t>
  </si>
  <si>
    <r>
      <t xml:space="preserve">1. </t>
    </r>
    <r>
      <rPr>
        <sz val="11"/>
        <color rgb="FFFF0000"/>
        <rFont val="Book Antiqua"/>
        <family val="1"/>
      </rPr>
      <t xml:space="preserve"> </t>
    </r>
    <r>
      <rPr>
        <sz val="11"/>
        <rFont val="Book Antiqua"/>
        <family val="1"/>
      </rPr>
      <t xml:space="preserve">Broj podržanih projekata, avgust. 
2. </t>
    </r>
    <r>
      <rPr>
        <sz val="11"/>
        <rFont val="Book Antiqua"/>
        <family val="1"/>
      </rPr>
      <t xml:space="preserve"> Broj zaposlenih lica u dugoročnim pozicijama održivog zapošljavanja, avgust.   </t>
    </r>
  </si>
  <si>
    <t>januar-avgust</t>
  </si>
  <si>
    <t>Nastavak projekta "Program EK-a za stabilizaciju zajednica III"  treća faza za stvaranje generisanja prihoda i mogućnosti zapošljavanja u redovima manjinskih zajednica u svim regionima Kosova (period implementacije projekta 2015-2017)</t>
  </si>
  <si>
    <t>Jačanje i stabilizacija zajednica na Kosovu</t>
  </si>
  <si>
    <t>Opštine, Ministarstvo administracije lokalne  samouprave, Ministarstvo infrastrukture</t>
  </si>
  <si>
    <t>Do 20 infrastrukturalnih razvijenih projekata.</t>
  </si>
  <si>
    <t xml:space="preserve"> Razvijanje infrastrukturalnih  projekata u saradnji između centralnog i lokalnog nivoa. </t>
  </si>
  <si>
    <t>Opština Leposavić, Zvećane i Gračanica</t>
  </si>
  <si>
    <t xml:space="preserve">14 kolektivnih centara (11 u Leposaviću, 2 u Zvećanu i 1 u Gračanici), zatvoreni </t>
  </si>
  <si>
    <t>Program Vlade 2017-2021, Uredba br. 01/2018 za povratak raseljenih lica i trajna rešenja, IPA 2014.</t>
  </si>
  <si>
    <t>SO Štrpce</t>
  </si>
  <si>
    <t xml:space="preserve">EU – 697.000,00 € </t>
  </si>
  <si>
    <t>5  Kolektivni centri u Opštini Štrpce, zatvoreni</t>
  </si>
  <si>
    <t xml:space="preserve">Program Vlade 2017-2021, Uredba br. 01/2018 za povratak raseljenih lica i trajna rešenja, IPA 2016 . </t>
  </si>
  <si>
    <t xml:space="preserve">1. MZP 2,5 milion evra   2. MZP 1 mil. evra, EU 2,2 evra </t>
  </si>
  <si>
    <r>
      <t xml:space="preserve">1. Do 60 novoizgrađenih kuća (potpuna izgradnja i manja renoviranja) kroz direktne aktivnosti MZP-a, decembar.                                                                                                                                           2. </t>
    </r>
    <r>
      <rPr>
        <sz val="11"/>
        <rFont val="Book Antiqua"/>
        <family val="1"/>
      </rPr>
      <t>Do 80  izgrađenih kuća sa odgovarajućom infrastrukturom za povratak raseljenih porodica, kroz projekat "Povratak i reintegracija na Kosovu" (peta faza), decembar.</t>
    </r>
  </si>
  <si>
    <t xml:space="preserve">Podrška povratku u ponovnom izgrađivanju i renoviranju kuća  </t>
  </si>
  <si>
    <t>Povratak raseljenih lica i trajna rešenja</t>
  </si>
  <si>
    <r>
      <rPr>
        <i/>
        <sz val="11"/>
        <rFont val="Book Antiqua"/>
        <family val="1"/>
      </rPr>
      <t>Aktivnosti</t>
    </r>
    <r>
      <rPr>
        <b/>
        <i/>
        <sz val="11"/>
        <rFont val="Book Antiqua"/>
        <family val="1"/>
      </rPr>
      <t xml:space="preserve"> </t>
    </r>
  </si>
  <si>
    <t>Ministarstvo za zajednice i povratak</t>
  </si>
  <si>
    <t xml:space="preserve"> Tabela B: Aktivnosti koje imaju za cilj postizanje prioriteta ministarstva</t>
  </si>
  <si>
    <t>Program Vlade                      2017-2021                              Zdravstvena sektorska strategija 2017-2021</t>
  </si>
  <si>
    <t>UKBSK;  Opštine</t>
  </si>
  <si>
    <t>Aplikacija razvijena i funkcionalna.</t>
  </si>
  <si>
    <t>Januar - avgust</t>
  </si>
  <si>
    <t>Kreiranje veb aplikacije za zdravstvene institucije</t>
  </si>
  <si>
    <t xml:space="preserve">Modul SUFZ-a, funkcionalan. </t>
  </si>
  <si>
    <t>Januar- februar</t>
  </si>
  <si>
    <t>Ažuriranje i funkcionalizacija Sistema upravljanja farmaceutskim zalihama   (SUFZ)</t>
  </si>
  <si>
    <t xml:space="preserve">Opštine </t>
  </si>
  <si>
    <t>Hardver proširen na 70% zdravstvenih ustanova svih nivoa.</t>
  </si>
  <si>
    <t>Januar - decembar;</t>
  </si>
  <si>
    <t>Obezbeđivanje hardverskih kapaciteta</t>
  </si>
  <si>
    <t>KP;         MEI;           MF</t>
  </si>
  <si>
    <t xml:space="preserve"> Strategija o ZIS, usvojena.     </t>
  </si>
  <si>
    <t>Januar- jul;</t>
  </si>
  <si>
    <t>Razvoj politike o sistemun zdravstvenog informisanja</t>
  </si>
  <si>
    <r>
      <t xml:space="preserve"> </t>
    </r>
    <r>
      <rPr>
        <sz val="12"/>
        <color theme="1"/>
        <rFont val="Book Antiqua"/>
        <family val="1"/>
      </rPr>
      <t>Razvoj i funkcionisanje integrisanog zdravstvenog informacionog sistema</t>
    </r>
  </si>
  <si>
    <t>Carine</t>
  </si>
  <si>
    <r>
      <rPr>
        <sz val="12"/>
        <color theme="1"/>
        <rFont val="Book Antiqua"/>
        <family val="1"/>
      </rPr>
      <t>Modul raznolikosti za autorizaciju, licenciranje i funkcionalnu vezu sa carinama, funkcionalizovan;</t>
    </r>
    <r>
      <rPr>
        <sz val="12"/>
        <rFont val="Book Antiqua"/>
        <family val="1"/>
      </rPr>
      <t xml:space="preserve">
</t>
    </r>
  </si>
  <si>
    <t>Mart- novembar</t>
  </si>
  <si>
    <r>
      <rPr>
        <sz val="12"/>
        <color theme="1"/>
        <rFont val="Book Antiqua"/>
        <family val="1"/>
      </rPr>
      <t>Razoj sistema online aplikacije u KAMPO;</t>
    </r>
    <r>
      <rPr>
        <sz val="12"/>
        <rFont val="Book Antiqua"/>
        <family val="1"/>
      </rPr>
      <t xml:space="preserve">
</t>
    </r>
  </si>
  <si>
    <t>NPSSSP (3.29.Zakonodavne mere)</t>
  </si>
  <si>
    <t>UBKSK; Opštine</t>
  </si>
  <si>
    <r>
      <t xml:space="preserve">1. </t>
    </r>
    <r>
      <rPr>
        <sz val="12"/>
        <color theme="1"/>
        <rFont val="Book Antiqua"/>
        <family val="1"/>
      </rPr>
      <t>15 promocionih aktivnosti odvijeno;     2.; Sistem nadzora nad materalnim oboljenjem i mortalitetom, uspostavljen;</t>
    </r>
  </si>
  <si>
    <r>
      <t xml:space="preserve">1. </t>
    </r>
    <r>
      <rPr>
        <sz val="12"/>
        <color theme="1"/>
        <rFont val="Book Antiqua"/>
        <family val="1"/>
      </rPr>
      <t>Januar-decembar           2. Januar- jun</t>
    </r>
  </si>
  <si>
    <t>Razvoj promocionih aktivnosti i nadzora zdravlja majke i deteta</t>
  </si>
  <si>
    <t xml:space="preserve">UKBSK; Opštine </t>
  </si>
  <si>
    <t>1. 2000 pap testova realizovano; 2.2000 mamograf realizovan</t>
  </si>
  <si>
    <r>
      <t xml:space="preserve">1. </t>
    </r>
    <r>
      <rPr>
        <sz val="12"/>
        <color theme="1"/>
        <rFont val="Book Antiqua"/>
        <family val="1"/>
      </rPr>
      <t>Januar- decembar;          2. Januar- decembar;</t>
    </r>
  </si>
  <si>
    <t>Sprovođenje nacionalnog programa za kontrolu raka</t>
  </si>
  <si>
    <t>KP;              ASK;</t>
  </si>
  <si>
    <r>
      <t>1.</t>
    </r>
    <r>
      <rPr>
        <sz val="12"/>
        <color theme="1"/>
        <rFont val="Book Antiqua"/>
        <family val="1"/>
      </rPr>
      <t xml:space="preserve"> Procena uticaja vazduha na zdravlje, ostvarena.                                                     2. Rezultati  STEPS procene, objavljeni.   3. Analiza zdravstvenog stanja stanovništva za 2018. godinu                     4. Analiza perinatalnog stanja na Kosovu za 2018. godinu, objavljena;</t>
    </r>
  </si>
  <si>
    <r>
      <t>1.</t>
    </r>
    <r>
      <rPr>
        <sz val="12"/>
        <color rgb="FFFF0000"/>
        <rFont val="Book Antiqua"/>
        <family val="1"/>
      </rPr>
      <t xml:space="preserve"> </t>
    </r>
    <r>
      <rPr>
        <sz val="12"/>
        <color theme="1"/>
        <rFont val="Book Antiqua"/>
        <family val="1"/>
      </rPr>
      <t>Mart - maj;                                      2. Januar- decembar;             3. April- oktobar;                   4. Jun-decembar;</t>
    </r>
  </si>
  <si>
    <t>Razvoj politike i analiza o javnom zdravlju</t>
  </si>
  <si>
    <t>Očuvanje i poboljšanje zdravlja</t>
  </si>
  <si>
    <t>KP;            MF;            MEI;</t>
  </si>
  <si>
    <r>
      <t>1.</t>
    </r>
    <r>
      <rPr>
        <sz val="12"/>
        <color rgb="FFFF0000"/>
        <rFont val="Book Antiqua"/>
        <family val="1"/>
      </rPr>
      <t xml:space="preserve"> </t>
    </r>
    <r>
      <rPr>
        <sz val="12"/>
        <color theme="1"/>
        <rFont val="Book Antiqua"/>
        <family val="1"/>
      </rPr>
      <t xml:space="preserve">Strateški plan o zdravlju majke i deteta, usvojen;                                    2. Međusektorski plan kontrole pušenja , usvojen;                                                 3. Plan o zaraznim bolestima prema acqius-u, usvojen;       </t>
    </r>
  </si>
  <si>
    <r>
      <t>1.</t>
    </r>
    <r>
      <rPr>
        <sz val="12"/>
        <color theme="1"/>
        <rFont val="Book Antiqua"/>
        <family val="1"/>
      </rPr>
      <t xml:space="preserve"> Januar- jun;   2. Mart -oktobar;                  3. Februar- jun </t>
    </r>
  </si>
  <si>
    <t>Razvoj politika za očuvanje i poboljšanje zdravlja</t>
  </si>
  <si>
    <r>
      <t xml:space="preserve">1. </t>
    </r>
    <r>
      <rPr>
        <sz val="12"/>
        <color theme="1"/>
        <rFont val="Book Antiqua"/>
        <family val="1"/>
      </rPr>
      <t xml:space="preserve">Zakon o psihotropskim supstancama i prekursorima, usvojen;                                2. Izrada koncept dokumenta o medicinskoj opremi i proizvodima, usvojena 3. Administrativno uputstvo o dobroj praksi distribucije, usvojeno;                 4.  Administrativno uputstvo o izdavanju licenci za trgovce na veliko, usvojeno;                                               5. Administrativno uputstvo o regulisanju cena medicinskih proizvoda i opreme, usvojeno;  6. Pravilnik o unutrašnjoj organizaciji i sistematizaciji radnih mesta u KAMPO, usvojen;               </t>
    </r>
    <r>
      <rPr>
        <sz val="12"/>
        <color rgb="FFFF0000"/>
        <rFont val="Book Antiqua"/>
        <family val="1"/>
      </rPr>
      <t xml:space="preserve">     </t>
    </r>
  </si>
  <si>
    <r>
      <t>1.</t>
    </r>
    <r>
      <rPr>
        <sz val="11"/>
        <color theme="1"/>
        <rFont val="Book Antiqua"/>
        <family val="1"/>
      </rPr>
      <t xml:space="preserve"> Januar-oktobar;           2. Januar- decembar;         3. Januar-oktobar;                4. Januar-oktobar;                  5. Januar-oktobar;                 6. Januar-oktobar</t>
    </r>
    <r>
      <rPr>
        <sz val="11"/>
        <rFont val="Book Antiqua"/>
        <family val="1"/>
      </rPr>
      <t xml:space="preserve">;    </t>
    </r>
  </si>
  <si>
    <t>Izrada pravila i sprovođenje politike za medicinsku opremu i proizvode</t>
  </si>
  <si>
    <t xml:space="preserve">Mera #20: Poboljšanje zdravstvenih usluga  </t>
  </si>
  <si>
    <r>
      <t xml:space="preserve">1. </t>
    </r>
    <r>
      <rPr>
        <sz val="12"/>
        <color theme="1"/>
        <rFont val="Book Antiqua"/>
        <family val="1"/>
      </rPr>
      <t>Januar- novembar;      2. Januar- novembar; 3.Januar- jun; 4.Januar-april;                5. Januar- jul;           6. Januar- jul;           7. Januar- jul;      8. Januar-oktobar;                9. Januar-oktobar;              10. Januar-oktobar;</t>
    </r>
  </si>
  <si>
    <r>
      <t xml:space="preserve"> </t>
    </r>
    <r>
      <rPr>
        <sz val="12"/>
        <color theme="1"/>
        <rFont val="Book Antiqua"/>
        <family val="1"/>
      </rPr>
      <t>Poboljšanje pravnog osnova za čuvanje i unapređenje zdravlja građana</t>
    </r>
    <r>
      <rPr>
        <sz val="12"/>
        <color rgb="FFFF0000"/>
        <rFont val="Book Antiqua"/>
        <family val="1"/>
      </rPr>
      <t xml:space="preserve">  </t>
    </r>
  </si>
  <si>
    <t>Izrada politika i standarda u sektoru zdravstva</t>
  </si>
  <si>
    <t>Zdravstvena sektorska strategija 2017-2021; Program Vlade        2017-2021</t>
  </si>
  <si>
    <t xml:space="preserve"> Opštine</t>
  </si>
  <si>
    <r>
      <t xml:space="preserve">    </t>
    </r>
    <r>
      <rPr>
        <sz val="11"/>
        <color theme="1"/>
        <rFont val="Book Antiqua"/>
        <family val="1"/>
      </rPr>
      <t xml:space="preserve">Opštine; </t>
    </r>
  </si>
  <si>
    <t>6 opštine pružaju mobilne usluge primarne zaštite na terenu.</t>
  </si>
  <si>
    <t>Pružanje mobilnih uslugana terenu</t>
  </si>
  <si>
    <t xml:space="preserve">Mera #20: Poboljšanje zdravstvenih usluga   </t>
  </si>
  <si>
    <t>NPSSSP (3.29.Mere sprovođenja)</t>
  </si>
  <si>
    <r>
      <t xml:space="preserve">  </t>
    </r>
    <r>
      <rPr>
        <sz val="11"/>
        <color theme="1"/>
        <rFont val="Book Antiqua"/>
        <family val="1"/>
      </rPr>
      <t>Opštine;</t>
    </r>
  </si>
  <si>
    <r>
      <t xml:space="preserve"> 1. </t>
    </r>
    <r>
      <rPr>
        <sz val="12"/>
        <color rgb="FFFF0000"/>
        <rFont val="Book Antiqua"/>
        <family val="1"/>
      </rPr>
      <t xml:space="preserve"> </t>
    </r>
    <r>
      <rPr>
        <sz val="12"/>
        <color theme="1"/>
        <rFont val="Book Antiqua"/>
        <family val="1"/>
      </rPr>
      <t>Kućne posete se pružaju u  20 opštine;                                                            2. 20 000 poseta za majku i dete;</t>
    </r>
  </si>
  <si>
    <r>
      <t xml:space="preserve">1. </t>
    </r>
    <r>
      <rPr>
        <sz val="12"/>
        <color theme="1"/>
        <rFont val="Book Antiqua"/>
        <family val="1"/>
      </rPr>
      <t>Januar-decembar;           2.  Januar-decembar</t>
    </r>
  </si>
  <si>
    <t>Proširenje zdravstvenih usluga putem kućnih poseta</t>
  </si>
  <si>
    <r>
      <t xml:space="preserve"> </t>
    </r>
    <r>
      <rPr>
        <sz val="11"/>
        <color theme="1"/>
        <rFont val="Book Antiqua"/>
        <family val="1"/>
      </rPr>
      <t xml:space="preserve"> Opštine; </t>
    </r>
  </si>
  <si>
    <r>
      <t>1.-</t>
    </r>
    <r>
      <rPr>
        <sz val="12"/>
        <color rgb="FFFF0000"/>
        <rFont val="Book Antiqua"/>
        <family val="1"/>
      </rPr>
      <t xml:space="preserve"> </t>
    </r>
    <r>
      <rPr>
        <sz val="12"/>
        <color theme="1"/>
        <rFont val="Book Antiqua"/>
        <family val="1"/>
      </rPr>
      <t>50 specializanata porodične medicine počinju specijalistički program;                  2.  300 zdravstvenih profesionalaca obučeno za pružanje kućnih poseta;    3. 90 menadžera u opštinama, obučeno.</t>
    </r>
  </si>
  <si>
    <t xml:space="preserve">1. Mart - maj;                                      2. Januar- decembar;             3. April- oktobar; </t>
  </si>
  <si>
    <t xml:space="preserve">Jačanje profesionalnih i menadžerskih kapaciteta u primarnoj zdravstvenoj zaštiti </t>
  </si>
  <si>
    <r>
      <t xml:space="preserve"> </t>
    </r>
    <r>
      <rPr>
        <sz val="11"/>
        <color theme="1"/>
        <rFont val="Book Antiqua"/>
        <family val="1"/>
      </rPr>
      <t>Opštine;</t>
    </r>
    <r>
      <rPr>
        <sz val="11"/>
        <rFont val="Book Antiqua"/>
        <family val="1"/>
      </rPr>
      <t xml:space="preserve"> </t>
    </r>
  </si>
  <si>
    <r>
      <t>1.</t>
    </r>
    <r>
      <rPr>
        <sz val="12"/>
        <color theme="1"/>
        <rFont val="Book Antiqua"/>
        <family val="1"/>
      </rPr>
      <t xml:space="preserve"> Strategija usvojena; 2. Administrativno uputstvo, organizacija, struktura, utvršivanje usluga i delatnosti institucija primarne zdravstvene zaštite, usvojene;</t>
    </r>
  </si>
  <si>
    <t>1.Februar- oktobar;              2. Januar- oktobar;</t>
  </si>
  <si>
    <t>Izrada politike i zakonodavstva o primarnoj zdravstvenoj zaštiti</t>
  </si>
  <si>
    <t>Jačanje primarne zdravstvene zaštite, poboljšanje pristupa zdravstvenim uslugama, uključujući i najviša ruralna područja</t>
  </si>
  <si>
    <t>CBK;          PAK;</t>
  </si>
  <si>
    <r>
      <t xml:space="preserve">1. </t>
    </r>
    <r>
      <rPr>
        <sz val="12"/>
        <color theme="1"/>
        <rFont val="Book Antiqua"/>
        <family val="1"/>
      </rPr>
      <t>Hardverska oprema instalirana;                                                                                     2. Priručnik korišćenja FZO-a, usvojen;     3. Obuka korisnika FZO-a, sprovedena;  4. Moduli za izveštavanje, upravljanje finansijama i vezu sa CBK-om i PAK-om, sprovedeni.</t>
    </r>
  </si>
  <si>
    <t>1.April-septembar;                       2. Januar- maj;                    3. Jun- Oktobar;             4. Jun-decembar;</t>
  </si>
  <si>
    <t>Proširenje Platforme informacionog sistema FZO (SIF)</t>
  </si>
  <si>
    <t xml:space="preserve">Mera #20: Poboljšanje zdravstvenih usluga </t>
  </si>
  <si>
    <t>KP,             MF</t>
  </si>
  <si>
    <t xml:space="preserve"> 48 pozicija, zapošljeno. </t>
  </si>
  <si>
    <t>KP,         MF,            MIE</t>
  </si>
  <si>
    <r>
      <t xml:space="preserve"> 1.</t>
    </r>
    <r>
      <rPr>
        <sz val="12"/>
        <color rgb="FFFF0000"/>
        <rFont val="Book Antiqua"/>
        <family val="1"/>
      </rPr>
      <t xml:space="preserve"> </t>
    </r>
    <r>
      <rPr>
        <sz val="12"/>
        <color theme="1"/>
        <rFont val="Book Antiqua"/>
        <family val="1"/>
      </rPr>
      <t xml:space="preserve">Zakon o zdravstvenom osiguranju, usvojen;                                                            2. AU o utvrđivanju kriterijuma za oslobađanje od doprinosa, participacije i drugih plaćanja za zdravstveno osiguranje za građane prema testu siromaštva, usvojeno;         </t>
    </r>
  </si>
  <si>
    <r>
      <t>1.</t>
    </r>
    <r>
      <rPr>
        <sz val="12"/>
        <rFont val="Book Antiqua"/>
        <family val="1"/>
      </rPr>
      <t xml:space="preserve"> Januar-oktobar     2. Mart-decembar</t>
    </r>
  </si>
  <si>
    <t>Izmene i dopune pravnog okvira  za funkcionalizaciju Fonda za zdravstveno osiguranje.</t>
  </si>
  <si>
    <t>Obezbeđivanje zdravstvene zaštite za sve građane Republike Kosovo</t>
  </si>
  <si>
    <t>Povezanost sa  AER</t>
  </si>
  <si>
    <t>Ministarstvo zdravstva</t>
  </si>
  <si>
    <t xml:space="preserve">Ministarstvo </t>
  </si>
  <si>
    <t xml:space="preserve">Tabela B: Aktivnosti koje imaju za cilj postizanje prioriteta Ministarstva </t>
  </si>
  <si>
    <t>Program Vlade 2017-2021
Srednjoročni plan za stambeni smeštaj Vlade 2015-2020-2025</t>
  </si>
  <si>
    <r>
      <t xml:space="preserve">1. </t>
    </r>
    <r>
      <rPr>
        <sz val="11"/>
        <rFont val="Book Antiqua"/>
        <family val="1"/>
      </rPr>
      <t>Izrada strategije i akcionog plana za smeštaj institucija  (2020-2025),
2. Projekti institucija MONT I-II-III (2015-2019)
3. Projekti institucija SSK-a (2015-2020) 
4.Projekti institucija MP-a  
5. Projekti nezavisnih institucija -ACV KAI-NKR-                            
6. Projekti nezavisnih institucija -RKVK-RUE-RKO- CVK       
7. Elaborati eksproprijacije i registracije objekata IRK-a.</t>
    </r>
  </si>
  <si>
    <t>januar- decembar</t>
  </si>
  <si>
    <t>Planiranje, izrada i primena tehničkih standarda  za projekte vladinih i drugih institucija.</t>
  </si>
  <si>
    <r>
      <t xml:space="preserve">
</t>
    </r>
    <r>
      <rPr>
        <sz val="11"/>
        <rFont val="Book Antiqua"/>
        <family val="1"/>
      </rPr>
      <t>Program Vlade 201 Srednjoročni plan za stambeni smeštaj Vlade 2015-2020-2025</t>
    </r>
    <r>
      <rPr>
        <sz val="11"/>
        <color theme="1"/>
        <rFont val="Book Antiqua"/>
        <family val="1"/>
      </rPr>
      <t xml:space="preserve">  </t>
    </r>
  </si>
  <si>
    <r>
      <t>1.</t>
    </r>
    <r>
      <rPr>
        <sz val="11"/>
        <rFont val="Book Antiqua"/>
        <family val="1"/>
      </rPr>
      <t xml:space="preserve">Projekat efikasnosti rasvete u vladinim zgradama, završen.
2.Projekat za automatizaciju merenja u vladinim zgradama, završen.
3.Modernizacija prostora u vladinim zgradama 4.Projekat efikasnosti rasvete u vladinim zgradama.
</t>
    </r>
  </si>
  <si>
    <t>Upravljanje vladinim zgradama.</t>
  </si>
  <si>
    <t xml:space="preserve">Program Vlade 2017-2021. Srednjoročni plan i nacrt strateškog plana za stambeni smeštaj Vlade 2015-2020-2025                           2. Memorandum između MP&amp;MJU   
3. Sporazum između MJU&amp;MONT (30.01.2015)       
4. Sporazum izmežu SSK&amp;MJU (25.03.2015)  5.Sporazum između MJU&amp;MONT (25.02.2016)    6.Sporazum između MJU&amp;MONT (27.03.2017) 7.Sporazum između MJU&amp;MŽSPP-NKRM (19.05.2017) 8.Sporazum između MJU&amp;BKM (15.05.2017)  9.Sporazum između MJU&amp;RTK (2018) </t>
  </si>
  <si>
    <r>
      <rPr>
        <sz val="11"/>
        <rFont val="Book Antiqua"/>
        <family val="1"/>
      </rPr>
      <t>MJU</t>
    </r>
    <r>
      <rPr>
        <sz val="11"/>
        <color theme="1"/>
        <rFont val="Book Antiqua"/>
        <family val="1"/>
      </rPr>
      <t xml:space="preserve">
</t>
    </r>
  </si>
  <si>
    <r>
      <t>1</t>
    </r>
    <r>
      <rPr>
        <sz val="9"/>
        <rFont val="Book Antiqua"/>
        <family val="1"/>
      </rPr>
      <t>. Projekat Blinaja - izgradnja protokolarnog centra; 10%
2. Novi vladin kompleks u Ajvaliji; 30%  
3. Kompleks Rilindja renoviranje aneksa B,C i D; 100%    
4. Renoviranje vladinih objekata; 100% 
5. Izgradnja pratećih zgrada OAK-a; 30%
6. Izgradnja zgrade KIJA-e; 100%
7. Poboljšanje infrastrukture školskih objekata u Gračanici; 100%
8. Izgradnja osnovne škole u Lapušniku- radovi ; 100%,
9. Izgradnja i projektovanje dva fakulteta u Mitrovici, faza III -IV; 90- 30%
10. Izgradnja zgrade Osnovnog tužilaštva u Đakovici, faza II; 100%
11. Izgradnja zgrade tužilaštva u Mitrovici; - 15%.</t>
    </r>
    <r>
      <rPr>
        <sz val="9"/>
        <color theme="1"/>
        <rFont val="Book Antiqua"/>
        <family val="1"/>
      </rPr>
      <t xml:space="preserve">
12. Dizajniranje i izgradnja aneksa Osnovnog suda u Đakovici; 100%
13. Dizajniranje i izgradnja zgrade Osnovnog suda u Peći; 15%
14. Dizajniranje i izgradnja zgrade Osnovnog suda ogranak Novo Brdo; 100%
15. Izgradnja osnovne škole 14+2 k  u Maguri –100%.
16. Izgradnja osnovne škole u Vitini - Požaranje –60%.
17.Izgradnja osnovne škole 9+1k u Orahovcu –60%.
18. Izgradnja osnovne škole u Peterštici –100%.
19. Izgradnja osnovne škole  5+1k u Ponošecu–Đakovica, 100%.
20. Izgradnja muzičke škole u Prizrenu; 30%  
21. Izgradnja osnovne škole  9+1k u Bajčini- 100%
22.Izgradnja osnovne škole 18-2 kl u Peći- 60%
23. Izgradnja stručne  škole sa 24 uč. u Komoranu; 30% 
24. Izgradnja osnovne škole 5+1kl –multietničke – Mitrovica – 30%
25. Izgradnja osnovne škole 9+1kl u Gornjoj Fuštici ; 30%
26. Izgradnja zgrade Centra za procenu i standarde -CPS; 20%
27. Izgradnja vrtića u Prizrenu; 30% 
28. Izgradnja zgrade Nezavisne komisije za medije -NKM; 30%
29. Izgradnja zgrade za Kancelariju Predsedništva; 30%
30. Izgradnja zgrade Nezavisne komisije za rudnike i minerale NKRM; 30%
31. Izgradnja zgrade PAK-a-Carina u Prištini; 12%</t>
    </r>
  </si>
  <si>
    <t>Razvoj fizičke infrastrukture infrastrukture vladinih institucija.</t>
  </si>
  <si>
    <t>Fizička infrastruktura vladinih institucija sa ciljem stvaranja  adekvatnih uslova za njihovo funkcionisanje</t>
  </si>
  <si>
    <t>Program Vlade 2017-2021
APSMJU 2015-2020
Strategija za obuku civilnih službenika  2016-2020</t>
  </si>
  <si>
    <t>Mera 14</t>
  </si>
  <si>
    <t>Mera 8</t>
  </si>
  <si>
    <t>AID/MJU, IRK</t>
  </si>
  <si>
    <r>
      <t>1.</t>
    </r>
    <r>
      <rPr>
        <sz val="11"/>
        <rFont val="Book Antiqua"/>
        <family val="1"/>
      </rPr>
      <t>Tri metode primenjene za procenu zadovoljstva građana sa uslugama koje pruža JU, kako je definisano u Metodologiji.
2. 25 usluga koje za građane pruža Javna uprava, procenjene od strane građana.</t>
    </r>
  </si>
  <si>
    <r>
      <rPr>
        <sz val="11"/>
        <rFont val="Book Antiqua"/>
        <family val="1"/>
      </rPr>
      <t>1.april
2.januar-decembar</t>
    </r>
    <r>
      <rPr>
        <sz val="11"/>
        <color theme="1"/>
        <rFont val="Book Antiqua"/>
        <family val="1"/>
      </rPr>
      <t xml:space="preserve">
</t>
    </r>
  </si>
  <si>
    <t>Merenje zadovoljstva građana sa uslugama koje pruža javna uprava.</t>
  </si>
  <si>
    <t>Mera 1.1.2</t>
  </si>
  <si>
    <r>
      <t xml:space="preserve">    </t>
    </r>
    <r>
      <rPr>
        <sz val="11"/>
        <rFont val="Book Antiqua"/>
        <family val="1"/>
      </rPr>
      <t xml:space="preserve">  bez troškova</t>
    </r>
  </si>
  <si>
    <r>
      <t>1</t>
    </r>
    <r>
      <rPr>
        <sz val="11"/>
        <rFont val="Book Antiqua"/>
        <family val="1"/>
      </rPr>
      <t>. Institucionalni mehanizmi o Otvorenim podacima, uspostavljeni, mart
2. Akcioni plan za otvaranje podataka, sproveden, decembar
3. Povećan broj skupova objavljenih podataka na Portalu podataka 1</t>
    </r>
  </si>
  <si>
    <t>1.mart
2.januar-decembar
3.januar decembar</t>
  </si>
  <si>
    <t>Otvaranje podataka.</t>
  </si>
  <si>
    <t>APSMJU,
Okvir interoperabilnosti</t>
  </si>
  <si>
    <r>
      <t>1</t>
    </r>
    <r>
      <rPr>
        <sz val="11"/>
        <rFont val="Book Antiqua"/>
        <family val="1"/>
      </rPr>
      <t>. Povezivanje 10 elektronskih sistema, decembar
2.Koncept dokument o upravljanju bazom podataka (usvojen), jun</t>
    </r>
  </si>
  <si>
    <t>1.januar-decembar</t>
  </si>
  <si>
    <t>Povezivanje elektronskih sistema putem Platforme interoperabilnosti.</t>
  </si>
  <si>
    <t>Prioritet 2</t>
  </si>
  <si>
    <t>AID/MJU</t>
  </si>
  <si>
    <r>
      <t>1</t>
    </r>
    <r>
      <rPr>
        <sz val="11"/>
        <rFont val="Book Antiqua"/>
        <family val="1"/>
      </rPr>
      <t xml:space="preserve">.Dokument o izradi Portala e-Kosova, izrađen
2. Radni zadaci pripremljeni 
3. Portal dizajniran 
4. Portal funkcionalizovan.  </t>
    </r>
  </si>
  <si>
    <t>1.mart
2.mart
3.septembar
4.decembar</t>
  </si>
  <si>
    <t>Izrada portala elektronskih usluga 
"e-Kosova"</t>
  </si>
  <si>
    <t>Program Vlade 2017-2021
APSMJU 2015-2020</t>
  </si>
  <si>
    <t>IRK
Opština Prizren,
MUP,
MTI,
MRSZ,
MŽSPP itd.</t>
  </si>
  <si>
    <r>
      <rPr>
        <sz val="11"/>
        <rFont val="Book Antiqua"/>
        <family val="1"/>
      </rPr>
      <t>1.Dokument o jedinim Kontaktnim pilot tačkama, usvojen, februar
2. Fizička infrastruktura jedine Kontaktne pilot tačke -uređena/završena, septembar
3. Usluge koje pruža Jedina tačka, izabrane, jun
4. Jedina Kontaktna tačka za pružanje usluga građanima funkcionalizovana, decembar</t>
    </r>
    <r>
      <rPr>
        <sz val="11"/>
        <color rgb="FFFF0000"/>
        <rFont val="Book Antiqua"/>
        <family val="1"/>
      </rPr>
      <t xml:space="preserve">
</t>
    </r>
  </si>
  <si>
    <t>februar-decembar</t>
  </si>
  <si>
    <t xml:space="preserve">Uspostavljanje dvaju pilot tačaka  kontakta </t>
  </si>
  <si>
    <t>Poboljšanje pružanja usluga i transparentnosti u javnoj upravi</t>
  </si>
  <si>
    <t>1. Modul obuke od aplikacije do sertifikacije, razvijen, decembar
2. Online apliciranje u procesu zapošljavanja u svim institucijama RKS-a, decembar
3. Prilagođivanje SIULjR-a u skladu sa pravnim okvirom, decembar</t>
  </si>
  <si>
    <t>Unapređenje i razvoj novih modula u SIULjR-u</t>
  </si>
  <si>
    <t xml:space="preserve">Dobro upravljanje i vladavina prava </t>
  </si>
  <si>
    <t>KIJA 1,2,3 i 5
4.GIZ,USAID,SIDA DEMOS</t>
  </si>
  <si>
    <t>KIJA/MJU</t>
  </si>
  <si>
    <t xml:space="preserve">1. 95 organizovanih kurseva obuka, decembar
2. 3400 civilnih službenika obučeno; decembar
3. 420 dana obuke održano, decembar
4. 20 kurseva obuke organizovanih sa donatorima, decembar
5. 10 programa/obuke organizovano sa lokalnim institucijama, decembar
</t>
  </si>
  <si>
    <t>Izgradnja kapaciteta kroz obuku</t>
  </si>
  <si>
    <t>Program Vlade 2017-2021
APSMJU</t>
  </si>
  <si>
    <t>MJU, MF, IRK.</t>
  </si>
  <si>
    <r>
      <t xml:space="preserve">18,150    </t>
    </r>
    <r>
      <rPr>
        <sz val="11"/>
        <rFont val="Book Antiqua"/>
        <family val="1"/>
      </rPr>
      <t>SOR
APSMJU</t>
    </r>
  </si>
  <si>
    <t>1. Metodologija pripremljena, jun 
2. Standardizovani opisi radnih dužnosti prema pozicijama kataloga u civilnoj službi, decembar</t>
  </si>
  <si>
    <t>12,000,000,
SOR
APSMJU</t>
  </si>
  <si>
    <t>1.Broj naziva radnih mesta ažuriran, decembar
2.Klasifikacija radnih mesta prema novom zakonodavstvu, decembar</t>
  </si>
  <si>
    <r>
      <rPr>
        <sz val="11"/>
        <rFont val="Book Antiqua"/>
        <family val="1"/>
      </rPr>
      <t>januar-decembar</t>
    </r>
    <r>
      <rPr>
        <sz val="11"/>
        <color theme="1"/>
        <rFont val="Book Antiqua"/>
        <family val="1"/>
      </rPr>
      <t xml:space="preserve">
</t>
    </r>
  </si>
  <si>
    <t>Usklađivanje/dopuna kataloga sa novim pozicijama u civilnoj službi</t>
  </si>
  <si>
    <t>Unapređeni sistem za upravljanje, praćenje  i sprovođenje zakonodavstva o civilnoj službi -JU i stvaranje mogućnosti za profesionalnu, efikasnu i delotvornu civilnu službu.</t>
  </si>
  <si>
    <t>Jedinica odgovorna za sprovođenje</t>
  </si>
  <si>
    <t>Ministarstvo javne uprave</t>
  </si>
  <si>
    <t>Poglavlje 7, mera 3.8.</t>
  </si>
  <si>
    <t>MTI, MF, Carina</t>
  </si>
  <si>
    <r>
      <t xml:space="preserve">1. Nacionalna strategija i akcioni plan za jačanje autorskog prava (mart)
2. Koncept Dokumenat  za autorska i srodna prava; usvojen
</t>
    </r>
    <r>
      <rPr>
        <sz val="12"/>
        <color indexed="8"/>
        <rFont val="Book Antiqua"/>
        <family val="1"/>
      </rPr>
      <t>3.  Administrativno uputstvo za određivanje procedura u vezi sa nadgledanjem kolektivnih društva – usvojeno; 
4. Izmena i dopuna Uredbe br. 01/2012 o davanju odnosno dobijanju dozvole društva za kolektivno upravljanje pravima, usvojena                                                                                                                                                  5. Uredba o radu radne grupe, izveštavanju i nadzoru sporvošenja strategije, usvojena, decembar.
6. Naknade za kablovse operatere za korišćenje preedmeta zaštićenog Zakonom o autorskim pravima, određene (od oktobra do decembra).</t>
    </r>
  </si>
  <si>
    <t>Od januara do decembra</t>
  </si>
  <si>
    <t>Unapređenje pravnog okvira u cilju sprovođenja Zakona o autorskim pravima i usklađivanja sa pravnom tekovinom EU-a</t>
  </si>
  <si>
    <r>
      <t>1. Učašće na konferenciji SOIS-a i regionalnim konferencijama u cilju priynavanja i lobiranja za članstvo u SOIS-u;  od januara do decembra                                                                                                                              2</t>
    </r>
    <r>
      <rPr>
        <sz val="12"/>
        <color indexed="8"/>
        <rFont val="Book Antiqua"/>
        <family val="1"/>
      </rPr>
      <t>. Učešće na najmanje jednom međunarodnom dokađaju za autorska prava.</t>
    </r>
  </si>
  <si>
    <r>
      <t>Regionalna saradnja i saradnja sa svetskom organizacijom za intelektualnu svojinu</t>
    </r>
    <r>
      <rPr>
        <sz val="12"/>
        <color indexed="10"/>
        <rFont val="Book Antiqua"/>
        <family val="1"/>
      </rPr>
      <t/>
    </r>
  </si>
  <si>
    <t>Društva za kolektivno upravljanje autorskim pravima, CK,                            PK,                                   IT</t>
  </si>
  <si>
    <r>
      <t xml:space="preserve">1.  Koordinacija borbe protiv piraterije - 3 preduzete akcije za borbu protiv fizičke i digitalne piraterije u glavnim centrima zemlje (jedna akcija u aprilu, jedna akcija u  junu i jedna akcija u oktobru);                                                                                           </t>
    </r>
    <r>
      <rPr>
        <sz val="12"/>
        <color indexed="60"/>
        <rFont val="Book Antiqua"/>
        <family val="1"/>
      </rPr>
      <t xml:space="preserve"> </t>
    </r>
  </si>
  <si>
    <t>Od aprila do decembra</t>
  </si>
  <si>
    <t>Koordinacija aktivnosti za borbu protiv piraterije</t>
  </si>
  <si>
    <t xml:space="preserve">Zakon o autorskom pravu i srodnim pravima </t>
  </si>
  <si>
    <t>MTI, SSK, Ministarstvo obrazovanja, administracija univerziteta, i direkcije obrazovanja odgovarajućim gradovima</t>
  </si>
  <si>
    <r>
      <rPr>
        <sz val="12"/>
        <color indexed="8"/>
        <rFont val="Book Antiqua"/>
        <family val="1"/>
      </rPr>
      <t>1. Radionica sa institucijama za sprovođenje zakona, održana (sudije odeljenja za ekonomska pitanja, advokati, sudije krivičnog prava i tužioci sudova i osnovnih tužilaštva i iunspektori tržišta) septembar – oktobar                                                                                                                                                           3. Obuka na poslu za osoblje Kancelarije za autorska prava u vezi sa sprovođenjem Uredbe za posene naknade,  mart</t>
    </r>
    <r>
      <rPr>
        <sz val="12"/>
        <rFont val="Book Antiqua"/>
        <family val="1"/>
      </rPr>
      <t xml:space="preserve">
</t>
    </r>
  </si>
  <si>
    <t>Od marta do oktobra</t>
  </si>
  <si>
    <t>Izgradnja kapaciteta</t>
  </si>
  <si>
    <r>
      <t>1. Organizacija nedelje autorskog prava i konferencije povodom obeležavanja  svetskog dana intelektualne svojine, održana i objavljena u petom broju časopisa „Autori”,   april - jun
2. Podizanje svesti nosilaca prava u vezi sa kolektivnim upravljanjem u cilju stvaranja novih društva kolektivnog upravljanja; održavanje sastanka</t>
    </r>
    <r>
      <rPr>
        <sz val="12"/>
        <color indexed="60"/>
        <rFont val="Book Antiqua"/>
        <family val="1"/>
      </rPr>
      <t xml:space="preserve"> </t>
    </r>
    <r>
      <rPr>
        <sz val="12"/>
        <color indexed="8"/>
        <rFont val="Book Antiqua"/>
        <family val="1"/>
      </rPr>
      <t xml:space="preserve">(jedna sastanak) sa dotičnim strankama,  jun </t>
    </r>
    <r>
      <rPr>
        <sz val="12"/>
        <rFont val="Book Antiqua"/>
        <family val="1"/>
      </rPr>
      <t xml:space="preserve">
3. Realizacija videa – reklame u vezi sa autorskim pravom - jun                                  4. Organizacija otvorenih debata o autorskom pravu, najmanje dve organizovane debate u periodu od februara do oktobra                                                                                                             5. Držanje predavanja u srednjim školama, univerzitetima (Peć, Istok, Uroševac, Podujevo, Kamenica) i u omladinskim centrima - distribucija informativnih brošura u periodu od januara do decembra                                                                                                               6. podizanje svesti javnosti putem društvenih platformi, od januara do decembra                                            </t>
    </r>
  </si>
  <si>
    <t>Promocija autorskog prava</t>
  </si>
  <si>
    <t>Promocija i osnaživanje primene autorskih i srodnih prava</t>
  </si>
  <si>
    <t>Program Vlade Republike Kosovo 2017-2021; SOR 2019-2021</t>
  </si>
  <si>
    <t xml:space="preserve">KP, Olimpijski komitet Kosova, sportske federacije, klubovi
</t>
  </si>
  <si>
    <t xml:space="preserve">1. Organizacija konferencije „Sport za sve, omasovljavanje i povećanje broja časova fizičkog vaspitanja”;                                                                                                       2. Organizacija školskih sportskih liga (na opštinskom nivou ) i školskih sportskih takmičenja (nižih srednjih škola i viših srednjih škola) na regionalnom i nacionalnom nivou; 180.000 učenika
3. Organizacija konferencije „Žene i sport”;                                                                                                                                            4. Stvaranje novih sportskih klubova i liga koje nisu postojale;                                    5. Izgradnja kapaciteta žena u sportskim institucijama,                                                   6. Promocija izgradnje multisportskih terena u javnim parkovima;                                                                                                                                                       7. Promotivna kampanja za podizanje svesti o koristi rekreativnog sporta na zdrav život stanovništva (u kategoriju prema starosnim grupama) sa sportskim organizacijama;                                                                                                                               8. Organizacija evropske nedelje sporta (od 23. do 30. septembra).                                                                                                                    </t>
  </si>
  <si>
    <t>Omasovljavanje sporta i unapređenje školskog sporta</t>
  </si>
  <si>
    <t>KP, MEI, MF, Olimpijski komitet Kosova, sportske federacije, klubovi</t>
  </si>
  <si>
    <r>
      <t>1. Koncept dokumenat za sport i upravljanje i korišćenje javnih sportskih objekata, usvojen
2. Strategija</t>
    </r>
    <r>
      <rPr>
        <sz val="12"/>
        <color indexed="60"/>
        <rFont val="Book Antiqua"/>
        <family val="1"/>
      </rPr>
      <t xml:space="preserve"> </t>
    </r>
    <r>
      <rPr>
        <sz val="12"/>
        <rFont val="Book Antiqua"/>
        <family val="1"/>
      </rPr>
      <t>za sport 2019-2024, usvojena</t>
    </r>
  </si>
  <si>
    <t>Unapređenje okvira politika u oblasti sporta</t>
  </si>
  <si>
    <t>KP, Olimpijski komitet Kosova, sportske federacije, klubovi</t>
  </si>
  <si>
    <t>1. Podrškka olimpijskom komitetu, sporskim federacijama za funkcionalizaciju i organizaciju nacionalnih i međunarodnih sportski aktivnosti;                                                      2. Učešće nacionalnih timova u kvalifikacionim takmičenjima na evropskim i svetskim šampionatima;                                                                                                           3. Izgradnja profesionalnih kapacitata u sportu: 150 obučenih trenera, 10 lekara, 70 administratora i 70 sportskih sudija  trajnuar.</t>
  </si>
  <si>
    <t>Finansijska podrška Olimpijskom komitetu Kosova (OKK), sportskim federacijama, klubovima i podrška za reprezentacije na kvalifikacionim takmičenjima za evropska i svetska prvenstva</t>
  </si>
  <si>
    <t>KP, SO  Olimpijski komitet Kosova, sportske federacije, klubovi</t>
  </si>
  <si>
    <t>Sportska sala - Istoh, Orahovac,  Srbica, Dečane; Kačanik, Vitina,  Samadreža/Vučitrn; Dragaš; Žegra/ Gnjilane, Štimlje, Lođa/Peć
Renoviranje postojećih sportskih sala u regionalnim centrima, Priština, Peć, Prizren, Lipljan; 
Renoviranje postojećih fudbalskih stadiona u regionalnim centrima;
Renoviranje školskih sportskih terena
Izgradnja atletskih staza u regionalnim stadionima ;
Izgradnja kompleksa za tenis u opštini Đakovica;
Renoviranje stadiona „Adem Jashari” -  Mitrovica; gradskog stadiona u Prištini; Gnjilanu, Suvoj Reci, Dečanu, Uroševcu i fudbalskom stadionu u Ratkovcu-Orahovac; 
Izgradnja terena za tenis u raznim opštinama;
Nacionalni fudbalski stadion;
Izgradnja sportske sale u opštini Podujevo; Samadreža/Vučitrn, Dragaš, Velika Kruša - Orahovac; Zahać Peć; opština Kosovo Polje
Izgradnja gradskog stadiona u Glogovcu, Kačaniku; Dragašu, Peći, Žuru/Prizren i fudbalskog stzadiona u opštini Orahovac;
Pomoćni stadion u Prizrenu;
Izgradnja sale za fizičko obrazovanje u školi Hysni Zajmi u Vrelu/Istok
Izgradnja nacionalnog centra za džudo, Peć;
Izgradnja gradskog bazena u Leposaviću (snabdevanje opremom za obradu vode) - druga faza;
olimpijski bazen, Prizren;
Uređenje gradskog stadiona u Kamenici;
Gradski stadion u Podujevu; gradski stadion u Vitini
Gradski stadion u Lipljanu;
Stadion u selu Novo Selo u Peći; Stadion Përparim Thaqi, Prizren;
Sportski kompleks „11 Mars”, Prizren; sportski kompleks u Naševcu
Izgradnja tribina, ograde i polaganje šljunkana fudbaskom stadionu u Rudniku;
Stadion u Studenčanu u Suvoj reci;
Uređenje gradskog stadiona „Riza Lushta” nu Mitrovici;
Sportski teren u Zlipotoku-Dragaš; Dubravi/Uroševac
Nacionlani sportski centar, Donja Bernjica;
Izgradnja sportske sale Grebno - Uroševac;
Sportska sala Drenovac, Mališevo;
Kompleks terena za tenis u Uroševcu;
Renoviranje krova sportske sale u Kamenici;
Izgradnja tribina, ograde i polaganje šljunkana fudbaskom stadionu u Srbici;
Završetak radova na gradskom stadionu u Štimlju;
Sportski teren u Plemetini-Obilić;
Seoski stadion u Đonaji-Prizren;
Sportski teren u Rzniću;
Pomoćni tereni u gradovima
Gradski stadion u Elez Hanu
Poluolimpijski stadion u Mališevu, Glogovcu, Uroševcu
Izgradnja sportske sale u Likovcu, Rezala
Fudbalski teren u Štimlju , Poljance;
Sportski teren u Kačaniku, sportski tereni Boka-Boka.</t>
  </si>
  <si>
    <t>Modernizacija sportske infrastrukture u izgradnji zatvorenih i otvorenih objekata</t>
  </si>
  <si>
    <t>Podrška, omasovljavanje, razvoj kvalitetnog sporta i izgradnju sportske infrastrukture</t>
  </si>
  <si>
    <t xml:space="preserve">1. Omladinski centar Dragaš;                                                                                                                2. Omladinski centar Kačanik;                                                                                                                 3. Omladinski centar Petrušan;                                                                                                               4. Omladinski centar Kamenica;                                                                                                              5. Omladinski centar Vitina;                                                                                                                            6. Omladinski centar Uroševac. </t>
  </si>
  <si>
    <t>Infrastrukturne investicije u oblasti omladine</t>
  </si>
  <si>
    <t>SOR 2019-2021</t>
  </si>
  <si>
    <t>NVO-i</t>
  </si>
  <si>
    <r>
      <t xml:space="preserve">1. 10 sprovedenih projekata u obezbeđivanju radionica, najmanje 1500 mladih su korisnici.                                                                                                                                                                                                                                                                                                                                                                                                                                                                                                                                                     2. Tri kampa za mlade.                                                                                                                      </t>
    </r>
    <r>
      <rPr>
        <sz val="12"/>
        <color indexed="8"/>
        <rFont val="Book Antiqua"/>
        <family val="1"/>
      </rPr>
      <t xml:space="preserve">3. Sproveden najmanje jedan bilateralni sporazum sa institucijama.  </t>
    </r>
    <r>
      <rPr>
        <sz val="12"/>
        <rFont val="Book Antiqua"/>
        <family val="1"/>
      </rPr>
      <t xml:space="preserve">                                               4. Sprovođenje kampanje za nefomalno obrazovanje. </t>
    </r>
  </si>
  <si>
    <t>Razvoj sposobnosti i nadležnosti kod mladih putem neformalnog i informalnog obrazovanja</t>
  </si>
  <si>
    <t xml:space="preserve">Strategija za sprečavanje nasilnog ekstremizma i radikalizma moji dovodi do terorizma 2018-2020, SOR 2019-2021, </t>
  </si>
  <si>
    <t>Opštine, NVO-i</t>
  </si>
  <si>
    <t xml:space="preserve">1. 10 projekata, sprovedeno.                                                                                                           2. 7 regionalnih sastanak/radionica, održano                                                                               3. Obuka za dijalog i toleranciju u najmanje 10 opština Kosova, održano.                                                                                                                                       4. Jedna (1) kampanja za podizanje svesti na nacionalnom nivou, sprovedena                                                                                    5. Najmanje 10 podržanih omladinskih organizacija za izgradnju kapaciteta za sprečavanje nasilnog ekstremizma i radikalizma koji dovode do terorizma.           </t>
  </si>
  <si>
    <t>Podrška mladima za volonterski rad, promocija sprečavanja negativnih pojava (sprečavanje nasilnog ekstremizma)</t>
  </si>
  <si>
    <t>MRSZ, opštine, nevladine omladinske organizacije</t>
  </si>
  <si>
    <t xml:space="preserve">1. 600 mladih obučenih za preduzetništvo;                                                                                           2. 50-80 granta za početnike, sprovedeno;                                                                                          3. 150 mladih obučenih za životne veštine;                                                                                     4. Najmanje 60 mladih uključenih u obuku na poslu;                                                         5. Najmanje 50 podržanih omladinskih organizacija za društvenu integraciju;                                                        6. Najmanje 40 podržanih organizacija u oblasti zdravstvenog obrazovanja;                          7. Najmanje 30 podržanih organizacija za ljudsku bezbednost. </t>
  </si>
  <si>
    <t>Podrška za razvoj programa obuke za preduzetništvo, grantove i opremu za početnike, kao i stručnu obuku za ponovnu kvalifikaciju i obezbeđivanje stažiranja (praksa na poslu)</t>
  </si>
  <si>
    <t>SOR 2019-2021, Zakon o osnaživanju i učešću omladine br. 03/L-145, Sporazum o osnivanju regionalne kancelarije za omladinsku saradnju</t>
  </si>
  <si>
    <t>Opštine, RYCO, omladinske organizacije, LOAS-i i NVO-i</t>
  </si>
  <si>
    <r>
      <t xml:space="preserve">1. 2 podržana projekta na niou zemlje i 10 održanih obuka u 7 regionalnih centara;                                                                                                                                2. 10 podržanih omladinskih cenatar i Lokalni omladinski akcioni savet (LOAS);                                                                                                                                                                 3. 2javna poziva za aplikaciju za usklađivanje učešća mladih u toku godine;                                                                                                                                                      4. Podrška (finansijska) za regionalnu kancelariju za omladinsku saradnju </t>
    </r>
    <r>
      <rPr>
        <sz val="12"/>
        <color indexed="8"/>
        <rFont val="Book Antiqua"/>
        <family val="1"/>
      </rPr>
      <t xml:space="preserve">(RYCO).  </t>
    </r>
    <r>
      <rPr>
        <sz val="12"/>
        <color indexed="40"/>
        <rFont val="Book Antiqua"/>
        <family val="1"/>
      </rPr>
      <t xml:space="preserve"> </t>
    </r>
    <r>
      <rPr>
        <sz val="12"/>
        <rFont val="Book Antiqua"/>
        <family val="1"/>
      </rPr>
      <t xml:space="preserve">                                                                                                                                                                                        </t>
    </r>
  </si>
  <si>
    <t>Podrška omladinskim organizacijama u izgradnji kapaciteta i jačanju građanskog aktivizma mladih</t>
  </si>
  <si>
    <t xml:space="preserve">Promocija i podrška učešća mladih u procesima donošenja odluka, kao i neformalno obrazovanje, zapošljavanje, volonterski rad, zdravstveno obrazovanje i ljudska bezbednost </t>
  </si>
  <si>
    <t>Program Vlade Republike Kosovo 2017-2021; SOR 2019-2021, Nacionalna strategija za kulturno nasleđe</t>
  </si>
  <si>
    <t>Tačka 3.24. NPSSSP-a i članovi 3. i 4. SSP-a</t>
  </si>
  <si>
    <t>Muzej Kosova, arheološki institut Kosova, Institut Kosova za zaštitu spomenika, regionalni centri, Savet Kosova za kulturno nasleđe, opštine, MŽSPP, MTI, MEI, NVO-i, Katastarska agencija Kosova</t>
  </si>
  <si>
    <t>1. Svetski dan spomenika i spomeničkih celina (18. april), organizovan                                                2. Međunarodni dan muzeja (16. maj), organizovan                                                                                           3. Međunarodni dan dece (1. jun), organizovan                                                                                                        4. Dani evropskog kulturnog nasleđa (od septembra do oktobra), organizovan                                                                                                                             5. Dan audiovizuelnog nasleđa (27. oktobar),  organizovan                                                                                                              6. Promocija međunarodnihkonvencija u oblasti kulturne raznovrsnosti;                                   7. 9 izdana u opblasti kulturnog nasleđa, završenih i promovisanih.</t>
  </si>
  <si>
    <t>Od aprila do oktobra</t>
  </si>
  <si>
    <t>Promocija kulturnog nasleđa i kulturne raznovrsnosti i zaštita kulturnog nasleđa i izražavanja zajednica na Kosovu</t>
  </si>
  <si>
    <r>
      <t xml:space="preserve">1. 10 projekata arheoloških iskopavanja spasilačkog karaktera, sprovedeno                               2. 12 projekata u okviru redovnih iskopavanja, sprovedeno                                                       3. 24 projekata u kategoriji arkitektonskog nasleđa (Program: preventivne mere - hitne intervencije), završeno                                                                                                 4. 30 projekata oluvanja-restauracije arkitektonskog nasleđa; sprovedeno;                                                                                                                                        5. Sprovedeni planovi upravljanja </t>
    </r>
    <r>
      <rPr>
        <sz val="12"/>
        <color indexed="8"/>
        <rFont val="Book Antiqua"/>
        <family val="1"/>
      </rPr>
      <t>(arheološki park Ulpiana;  istorijski centar u Prizrenu, tvrđava u Prizrenu, tvrđava u Novom Brdu, tvrđava u Vučitrnu);                                                                                                                                                6. Poboljšanje javnog pristupa i promocija održivog korišćenja imovine nasleđa.</t>
    </r>
  </si>
  <si>
    <t>Očuvanje i upravljanje imovinom kulturnog nasleđa, što je preduslov za održivi razvoj</t>
  </si>
  <si>
    <t xml:space="preserve">Muzej Kosova, arheološki institut Kosova, Institut Kosova za zaštitu spomenika, regionalni centri, Savet Kosova za kulturno nasleđe, opštine, MŽSPP, MTI, MEI, NVO-i, Katastarska agencija Kosova </t>
  </si>
  <si>
    <r>
      <t xml:space="preserve">1. Terhnička i fizička infrastruktura institucija, poboljšana;                                           2. Nacionalna kolekcija u Muzeju Kosova, načinjena (arheološka kolekcija; etnološka kolekcija; istorijska kolekcija i kolekcija prirode)
</t>
    </r>
    <r>
      <rPr>
        <sz val="12"/>
        <color indexed="8"/>
        <rFont val="Book Antiqua"/>
        <family val="1"/>
      </rPr>
      <t xml:space="preserve">3. Regionalna saradnja za rehabilitaciju kulturnog nasleđa, nastavljena;                                                                                                                                                         4. Održavanje i unapšređenje digitalne baze;         </t>
    </r>
    <r>
      <rPr>
        <sz val="12"/>
        <rFont val="Book Antiqua"/>
        <family val="1"/>
      </rPr>
      <t xml:space="preserve">                                                                        5. Lista kulturnog nasleđa - privremena zaštita i nacionalni registar, kao i integracija podataka u Katastarskoj agenciji Kosova.</t>
    </r>
  </si>
  <si>
    <t>Od marta do septembra</t>
  </si>
  <si>
    <t>Razvoj institucija za kulturno nasleđe transparentnost i odgovornost</t>
  </si>
  <si>
    <t>Zakon br. 04/L-088 o državnim arhivama;  Zakon br. 04/L-184 o administraciji rada u kancelariji;  Sporazumi o međunarodnoj saradnji; međunarodni standardi arhive; Administrativno uputstvo br. 09/2007 o primopredaju arhivskog materijala; Sporazumi o međunarodnoj saradnji.</t>
  </si>
  <si>
    <t>Zaštita, očuvanje i  digitalizacija arhivskog materijala</t>
  </si>
  <si>
    <t xml:space="preserve">Podređene institucije kulturnog nasleđa, KP,SKKN, opštine, MŽSPP, MEI, MTI, MALS </t>
  </si>
  <si>
    <t>1. Nacrt zakona o kulturnom nasleđu, usvojen.  
2. Koncept dokumenat o muzajima, usvojen.
3. Koncept dokumenat o restetuciji bespravno uzetih objekata, usvojen. 
4. Koncept dokumenat o izvozu kulturnih dobara, usvojen.</t>
  </si>
  <si>
    <t>Unapređenje i usklađivanje pravnog okvira</t>
  </si>
  <si>
    <r>
      <t>Zaštita, očuvanje i promocija kulturnog nasleđa, kao i zaštitu digitalizacije arhivskog materijala</t>
    </r>
    <r>
      <rPr>
        <i/>
        <sz val="12"/>
        <color indexed="10"/>
        <rFont val="Book Antiqua"/>
        <family val="1"/>
      </rPr>
      <t xml:space="preserve"> </t>
    </r>
  </si>
  <si>
    <t>Program Vlade Republike Kosovo 2017-2021; SOR 2019-2022.</t>
  </si>
  <si>
    <t>Narodno pozorište Kosova,  Narodna biblioteka Kosova, opštine.</t>
  </si>
  <si>
    <t>1. Objekat pozorišta i opere  „Dr. Ibrahim RUGOVA”;  
2. Preventivne mere za kapitalne investicije; 
3. Muzej savremene umetnosti;
4. Renoviranje Narodne biblioteke Kosova;
5. Renoviranje Doma kulture u Vitini;  
6. Izgradnja Doma kulture u Obiliću;  
7. Kulturni centar Hasan Prishtina - Vučitrn, Jevrejski kulturni centar u Prizrenu, Kulturni centar u Rogovom Hasu, Đakovica; Kulturni centar u Novom Selu; Kulturni centar u Skorobištu, Prizren,  Boškački kulturni centar u Pausku, Prizren,  Kulturni centar „Pagaruša”, Kulturno-omladinski centar Elez Han;        
10. Izgradnja Doma kulture Uke Bytyqi u Suvoj Reci;  
11. Renoviranje Narodnog pozorišta;                                                                                                                                                                                                                         12. Gradska arhiva u Štimlju.</t>
  </si>
  <si>
    <t>Infrastrukturne investicije u oblasti kulture</t>
  </si>
  <si>
    <t>Program Vlade Republike Kosovo 2017-2021</t>
  </si>
  <si>
    <t xml:space="preserve">NPP „SHOTA”, KP, KST, KSV, MEI, MF, MALS itd. </t>
  </si>
  <si>
    <t>Unapređenje pravnog okvira i politika u oblasti kulture</t>
  </si>
  <si>
    <t>KP, MIP, MEI, javne i ne javne kulturne institucije Kosova.</t>
  </si>
  <si>
    <r>
      <t xml:space="preserve">1. Predstavljanje Republike Kosovo na Bijenalu u Veneciji, sprovedeno (maj).
2. Predstavljanje Republike Kosovo na Berlinaleu, sprovedeno (februar). 
3. Predstavljanje Republike Kosovo na filmskom festivalu u Kanu, sprovedeno  (maj). 
4. Učešće na sajmu knjiga u Frankfurtu (oktobar), Parizu (mart), Tirani (novembar), Prištini (oktobar), podržano. 
5. Prijavljivanje filma za nagradu Oskar, podržano. 
6. Protokol o kulturnoj saradnji između Kosova i Albanije, sprovedeno (od januara do decembra).
</t>
    </r>
    <r>
      <rPr>
        <sz val="12"/>
        <color indexed="8"/>
        <rFont val="Book Antiqua"/>
        <family val="1"/>
      </rPr>
      <t>7. Učešće u okviru programa Kreativna Evropa, sprovedeno (od januara do decembra).                                                                                                                                                   8. Javni poziv za podršku kulturnih projekata, sprovedeno (od januara do marta).</t>
    </r>
  </si>
  <si>
    <t>Narodno pozorište Kosova, Filharmonija Kosova, Narodni balet Kosova, Ansambl NPP „Shota”, Narodna galerija Kosova, centar kinematografije Kosova, Kosovafilm i Narodna biblioteka Kosova.</t>
  </si>
  <si>
    <t>1. Podrška Narodnom pozorištu Kosova u realizaciji predviđenih godišnjih aktivnosti (realizacija predstava, premijera, repriza).
2. Podrška Filharmoniji Kosova u realizaciji predviđenih godišnjih aktivnosti.
3. Mbështetje Narodnog baleta Kosova u realizaciji predviđenih godišnjih aktivnosti. 
4. Podrška Ansambala NPP „Shota” u realizaciji predviđenih godišnjih aktivnosti.
5. Podrška Narodne galerije Kosova u realizaciji predviđenih godišnjih aktivnosti.
6. Podrška centru kinematografije Kosova u realizaciji predviđenih godišnjih aktivnosti.
7. Podrška Kosovafilmu u realizaciji predviđenih godišnjih aktivnosti.   
8. Podrška Narodnoj biblioteci Kosova u realizaciji predviđenih godišnjih aktivnosti.</t>
  </si>
  <si>
    <t>Podrška javnih kulturnih institucija</t>
  </si>
  <si>
    <t>Podrška kulturnog stvaralaštva, internacionalizacija kuture i unapređenje kulturne diplomatije</t>
  </si>
  <si>
    <t>Povezanost sa
PER-om</t>
  </si>
  <si>
    <t>Povezanost sa
AER-om</t>
  </si>
  <si>
    <t>Povezanost sa NSR-om</t>
  </si>
  <si>
    <t>Povezanost sa NPSSSP-om</t>
  </si>
  <si>
    <t xml:space="preserve">Ministarstvo kulture, omladine i sporta </t>
  </si>
  <si>
    <t>administrativno uputstvo za izdavanje dozvola mašinistima, uključujući i RAŽ, NPSSSP 3.14.3, strategija multimodalnog transporta</t>
  </si>
  <si>
    <t>Sektorska strategija multimodalnog transporta</t>
  </si>
  <si>
    <r>
      <t xml:space="preserve">1) Učešće na najmanje dva sastanka radnih grupa u okviru CITA, sprovedeno decembra.                             
2) Učešće i prezentacija Ministarstva na Kongresu CIECA-e, 
3) Učešće na najmanje dva sastanka radnih grupa u okviru CIECA-e, sprovedeno decembra
</t>
    </r>
    <r>
      <rPr>
        <sz val="11"/>
        <color indexed="10"/>
        <rFont val="Book Antiqua"/>
        <family val="1"/>
      </rPr>
      <t/>
    </r>
  </si>
  <si>
    <t>TM1-TM4</t>
  </si>
  <si>
    <t>Učešće na sastancima tehničkih grupa u CIECA-u (Međunarodni komitet za vozačke dozvole) i  CITA-u (Međunarodni komitet za tehničku kontrolu vozila)</t>
  </si>
  <si>
    <t>1940 km nacionalnog i regionalnog puta, održavanog i sa signalizacijom
U zavisnosti od potrebe, održavanje može biti kapitalno i rutinsko, zimsko, letnje i završena signalizacija.</t>
  </si>
  <si>
    <t>TM1 - TM4</t>
  </si>
  <si>
    <t>Povećanje bezbednosti i poboljšanje putne mreže u nacionalnoj i regionalnoj putnoj mreži</t>
  </si>
  <si>
    <t>150 km autoputa (R6 i R7), održavanih</t>
  </si>
  <si>
    <t>Povećanje bezbednosti i poboljšanje putne mreže u mreži autoputeva</t>
  </si>
  <si>
    <t xml:space="preserve"> Završenih km</t>
  </si>
  <si>
    <t xml:space="preserve">Rehabilitacija i proširenje postojećih nacionalnih, regionalnih puteva </t>
  </si>
  <si>
    <t>2. Rehabilitacija postojeće mreže, kao i izgradnja novih puteva</t>
  </si>
  <si>
    <t xml:space="preserve"> Projektovanih 90 km</t>
  </si>
  <si>
    <t xml:space="preserve">TM3 </t>
  </si>
  <si>
    <t>Projektovanje autoputa Istok-Peć</t>
  </si>
  <si>
    <t>10 autobuskih stanica, na nacionalnom putu N9 (Peć-Priština), izgrađeno</t>
  </si>
  <si>
    <t>Poboljšanje usluga u cilju stvaranja olakšica u drumskom prevozu putnika</t>
  </si>
  <si>
    <t>NPSSSP , Poglavlje 14, 3.14.4.</t>
  </si>
  <si>
    <t>100000(50000GQ+50000 ostali fondovi)</t>
  </si>
  <si>
    <t>Uspostavljena mreže interneta, računarske opreme i obezbeđenje sala, završeno.</t>
  </si>
  <si>
    <t xml:space="preserve">Poboljšanje digitalne infrastrukture u testiranju kandidata za vozače </t>
  </si>
  <si>
    <t xml:space="preserve">1. 680 završenih inspekcija putne infrastrukture, kao i broj preduzetih upravnih i prekršajnih mera. 
2. 920 završenih inspekcija drumskog saobraćaja, kao i broj preduzetih upravnih i prekršajnih mera
3. 550 završenih inspekcija u centru za tehničku kontrolu, kao i broj preduzetih upravnih i prekršajnih mera
4. 1100 završenih inspekcija u auto školama, kao i broj preduzetih upravnih i prekršajnih mera  </t>
  </si>
  <si>
    <t>Nadgledanje sprovođenja važećeg zakonodavstva koje uređuje oblast putne infrastrukture, drumskog saobraćaja, tehničkih kontrola i auto-škola putem inspekcija.</t>
  </si>
  <si>
    <t>NPSSSP , Poglavlje 14, 3.14.3.</t>
  </si>
  <si>
    <t>Podizanje instrumentalnog sistema prizemljenja (osvetljenje) sa kategorije 2 do kategorije 3b, završeno</t>
  </si>
  <si>
    <t>Poboljšanje usluga u cilju stvaranja olakšica u vazduhoplovnom saobraćaju</t>
  </si>
  <si>
    <t>NPSSSP , Poglavlje 14, 3.14.2.</t>
  </si>
  <si>
    <t xml:space="preserve">Razmatranje sektorske strategije i multimodalnog transporta 2015-2025 i akcioni plan, odobren
</t>
  </si>
  <si>
    <t>NPSSSP 3.14.1.</t>
  </si>
  <si>
    <t xml:space="preserve"> 1. Strategija sektora civilnog vazduhoplovstva, usvojena, 2. Koncept dokument civilnog vazduhoplovstva, usvojen, jun, 3. Koncept dokument „Uređenje oblasti istrage nesreća i incidenata za civilno vazduhoplovstvo i željeznicu”, usvojen, jun 4. Koncept Dokument za Železnice Kosova </t>
  </si>
  <si>
    <t>Izrada strateških razvojnih politika sektora civilnog vazduhoplovstva</t>
  </si>
  <si>
    <t>1. Stvaranje povoljnog i bezbednog ambijenta za podizanje kvaliteta usluga u oblasti transporta</t>
  </si>
  <si>
    <t xml:space="preserve">Ministarstvo infrastrukture </t>
  </si>
  <si>
    <t>Program Vlade Republike Kosovo 2017-2021;</t>
  </si>
  <si>
    <t>Udruženje prizvođača i prerađivača, NVO, opštine, donatori itd.</t>
  </si>
  <si>
    <t>50,000.00 Evra</t>
  </si>
  <si>
    <t>5 sajmova i druge promotivne organizacije, održani.</t>
  </si>
  <si>
    <t>Promocija poljoprivrednih i stočnih proizvoda Kosova na domaćem i međunarodnom tržištu.</t>
  </si>
  <si>
    <t>Kolona 4, Mera 31, aktivnost 4.</t>
  </si>
  <si>
    <t>Administrativni troškovi.</t>
  </si>
  <si>
    <t>1.Broj sorti koje apliciraju za testiranje SPK;                           2. Broj sorti, registrovan;                               3. Broj veštačkog đubriva, registrovan;                                           4. Broj PZB-a, registrovan;                     5. Broj licenciranih subjekata koji se bave poljoprivrednim inputima;</t>
  </si>
  <si>
    <t>Povećanje proizvodnje po površini i podizanje  kvaliteta poljoprivrednih proizvoda putem novih registracija sorti, proizvoda za zaštitu bilja (PZB) i veštačkih đubriva.</t>
  </si>
  <si>
    <t>Poglavlje II, Konkurentnost i investiciona klima.</t>
  </si>
  <si>
    <t>Poglavlje IV,      Mera  31,  Aktivnost 4.</t>
  </si>
  <si>
    <t>Izvršna kompanija,  AHV, i opštine i vinogradarskih oblasti Republike Kosovo.</t>
  </si>
  <si>
    <t>64,279.00 Evra</t>
  </si>
  <si>
    <t>1.3300 ha održavani i ažurirani na dnevnoj bazi;                              2. Registracija 50-60 ha setva novih vinograda;                                      3. Registracija 10-15 ha berbe vinograda.</t>
  </si>
  <si>
    <t>januar-novembar</t>
  </si>
  <si>
    <t>Održavanje, proširenje i jačanje katastra vinograda, sistema upravljanja kvalitetom vina i jakih alkoholnih pića u vinogradarskom regionu Republike Kosovo</t>
  </si>
  <si>
    <t xml:space="preserve">Program za Poljoprivredu i Ruralni Razvoj 2014-2020. </t>
  </si>
  <si>
    <t>AHV, proizvođačke kompanije</t>
  </si>
  <si>
    <t>25.000 Evra</t>
  </si>
  <si>
    <t>1.Broj sorti poljoprivrednih kultura koje se testiraju;                                2.  Broj izveštaja o SPK poljoprivrednih kultura;                        3.    Broj sorti koje se kontrolišu i prate za sortnu čistoću;                                               4. Broj izveštaja o sortnoj čistoći.</t>
  </si>
  <si>
    <t xml:space="preserve"> Istraživanje uzgojnih vrednosti za korišćenje - UVK i testiranje Post kontrole</t>
  </si>
  <si>
    <t>Mera 31, Aktivnost 3.</t>
  </si>
  <si>
    <t>MTI,  AHV, Opštinski inspektori</t>
  </si>
  <si>
    <t xml:space="preserve">250.000.00 Evra   </t>
  </si>
  <si>
    <t>1.Akreditacija laboratorija u PIK;                               2.Laboratorije u PIK-u, opremljene.</t>
  </si>
  <si>
    <t>Podizanje laboratorijskih kapaciteta u PIK-u.</t>
  </si>
  <si>
    <t>KP, MŽSPP, opštine, NVO-i .</t>
  </si>
  <si>
    <t>Koncept dokument, usvojen.</t>
  </si>
  <si>
    <t xml:space="preserve">januar-jun </t>
  </si>
  <si>
    <t>Izrada politike za Poljoprivredni Institut Kosova</t>
  </si>
  <si>
    <t>NPSSSP Poglavlje 11, 3.11.3</t>
  </si>
  <si>
    <t>MŽSPP,MTI, Poljoprivredni Fakultet, AHV itd.</t>
  </si>
  <si>
    <t>7,200.00 Evra</t>
  </si>
  <si>
    <t>jul-decembar</t>
  </si>
  <si>
    <t>Izrada politike veštačkih đubriva.</t>
  </si>
  <si>
    <t>NPSSSP Poglavlje 11, 3.11.2-3.11.9</t>
  </si>
  <si>
    <t>1. 2,700.00 Evra;                   2. 2,700.00 Evra;               3. 2,700.00 Evra;                4. 2,700.00 Evra;                5. 2,700.00 Evra;                6. 2,700.00 Evra;                7. 2,700.00 Evra;                8. 2,700.00 Evra.</t>
  </si>
  <si>
    <t xml:space="preserve">1.Administrativno uputstvo (MPŠRR) BR.XX / 2019 o dužnostima, odgovornostima i sastavu Komisije za organsku poljoprivredu, usvojeno;
2. Administrativno uputstvo (MPŠRR) BR.xx / 2019 o sistemu kontrole, autoritetu za kontrolu, organima kontrole i pravilima za njihovo sprovođenje u organskoj proizvodnji, usvojeno;
3. Administrativno uputstvo (MPŠRR) BR.XX / 2019 o određivanju pravila za organsku biljnu proizvodnju, usvojeno;
4. Administrativno uputstvo (MPŠRR) BR.XX / 2019 o stočnoj proizvodnji  i organskoj hrani, usvojeno;
5. Administrativno uputstvo (MPŠRR) BR.XX / 2019 o proizvodnji organske akvakulture, usvojeno;
6. Administrativno uputstvo (MPŠRR) BR.XX / 2019 o kriterijumima, standardima i uslovima za uvoz organskih proizvoda na Kosovu, usvojeno;
7. Administrativno uputstvo (MPŠRR) BR.XX / 2019 o određivanju logoa organske proizvodnje i specifičnim zahtevima za etiketiranje, usvojeno;
8.Administrativno uputstvo (MPŠRR) BR.XX / 2019 o pravilima i metodama proizvodnje prerađenih organskih proizvoda, usvojeno.
</t>
  </si>
  <si>
    <t>Administrativna uputstva (AU) za organsku poljoprivredu</t>
  </si>
  <si>
    <t>NPSSSP Poglavlje 12, 3.12.4</t>
  </si>
  <si>
    <t>MF,MEI,MTI, AHV,KSV-KP, FB&amp;V.</t>
  </si>
  <si>
    <t xml:space="preserve">3,150.00 Evra </t>
  </si>
  <si>
    <t>Nacrt zakona o sadnom materijalu, usvojen.</t>
  </si>
  <si>
    <t>Izrada pravnog okvira za proizvodnju, trgovinu, kontrolu, registraciju proizvođača i trgovaca sadnog materijala.</t>
  </si>
  <si>
    <t>NPSSSP Poglavlje 12, 3.12.3</t>
  </si>
  <si>
    <t>Nacrt zakona o semenu, usvojen.</t>
  </si>
  <si>
    <t>Izrada pravnog okvira za proizvodnju, trgovinu, kontrolu, registraciju proizvođača i trgovaca semenja.</t>
  </si>
  <si>
    <t>NPSSSP Poglavlje 12, 3.12.2</t>
  </si>
  <si>
    <t>MF,MEI, AHV,PK-KP, KSV-KP, OVK,FB&amp;V.</t>
  </si>
  <si>
    <t>3,150.00 Evra</t>
  </si>
  <si>
    <t>Nacrt zakona o izmenama i dopunama Zakona Br. 2004/21 o veterinarstvu, usvojen</t>
  </si>
  <si>
    <t>Izrada pravnog okvira za borbu i sprečavanje bolesti životinja, promet živih životinja, proizvoda životinjskog porijekla.</t>
  </si>
  <si>
    <t>NPSSSP Poglavlje 12, 3.12.1</t>
  </si>
  <si>
    <t>MF,MEI,MTI, AHV, PK-KP, KSV-KP, FB&amp;V,NVO.</t>
  </si>
  <si>
    <t>300 Evra</t>
  </si>
  <si>
    <t>Nacrt zakona o izmenama i dopunama Zakona br. 03 / L-016 o hrani.</t>
  </si>
  <si>
    <t>Izrada pravnog okvira za bezbednu hranu i prehrambenu bezbednost.</t>
  </si>
  <si>
    <t>Bezbednost hrane, očuvanje zdravlja ljudi i životinja, kao i promovisanje poljoprivrednih i stočarskih proizvoda</t>
  </si>
  <si>
    <t xml:space="preserve">Program Vlade Republike Kosovo 2017-2021;                         Strategija za razvoj šumarstva, 2010-2020; </t>
  </si>
  <si>
    <t>Kolona IV, Mera 33, Aktivnost 3.</t>
  </si>
  <si>
    <t>Broj slučajeva požara i ilegalnih seča prijavljenih u realnom vremenu.</t>
  </si>
  <si>
    <t>Funkcionalizacija šumskog informacionog sistema za poboljšanje održivog upravljanja šumama.</t>
  </si>
  <si>
    <t>Kolona IV, Mera 33, Aktivnost 1.</t>
  </si>
  <si>
    <t>MŽSPP, opštine.</t>
  </si>
  <si>
    <t>320,000.00 Evra</t>
  </si>
  <si>
    <t>1. 2.000.000 proizvedenih sadnica (april-jun).                                                              2. 300 ha pošumljeno (oktobar-novembar).</t>
  </si>
  <si>
    <t>april - decembar</t>
  </si>
  <si>
    <t>Povećanje šumskih površina i proizvodnja sadnica</t>
  </si>
  <si>
    <t>Kolona IV, Mera 33, Aktivnost 1 Aktivnost 2.</t>
  </si>
  <si>
    <t xml:space="preserve">151,667.00 Evra              </t>
  </si>
  <si>
    <t xml:space="preserve">1.120 angažovanih lica za aktivno dežurstvo (septembar).                               2.20.000 m pojasa protiv požara, otvoreno.                                                           </t>
  </si>
  <si>
    <t>Zaštita šuma od nezakonite seče i šumskih požara.</t>
  </si>
  <si>
    <t>Kolona 4 , Mera 33, Aktivnost 3.</t>
  </si>
  <si>
    <t>250,000 .00 Evra</t>
  </si>
  <si>
    <t>Oko 20.000 ha u 6 jedinica upravljanja, inventarizovano.</t>
  </si>
  <si>
    <t>Izrada planova za upravljanje šumama</t>
  </si>
  <si>
    <t xml:space="preserve">Program Vlade Republike Kosovo 2017-2021;                         Strategija za razvoj šumarstva, 2010-2020;                                   </t>
  </si>
  <si>
    <t>MŽSPP,MTI, MER, opštine</t>
  </si>
  <si>
    <t>Nacrt strategije za razvoj šumartsva, izrađen</t>
  </si>
  <si>
    <t xml:space="preserve">jul-decembar </t>
  </si>
  <si>
    <t>Strategija za razvoj šumarstva 2021-2030.</t>
  </si>
  <si>
    <t xml:space="preserve">Program Vlade Republike Kosovo 2017-2021;  </t>
  </si>
  <si>
    <t>NPSSSP Poglavlje 27, 3.27.2</t>
  </si>
  <si>
    <t>MF,MEI,FGJK, MUP, MŽSPP.</t>
  </si>
  <si>
    <t>8,100.00 Evra</t>
  </si>
  <si>
    <t>Nacrt zakona o lovu, usvojen.</t>
  </si>
  <si>
    <t>Izrada pravnog okvira za regulisanje zaštite, uzgoja i korišćenje divlje faune.</t>
  </si>
  <si>
    <t>NPSSSP Poglavlje 27, 3.27.3</t>
  </si>
  <si>
    <t>MF,MEI, MŽSPP, NVO, Predstavnik Asocijacije Opština Kosova.</t>
  </si>
  <si>
    <t>6,300.00 Evra</t>
  </si>
  <si>
    <t>Nacrt zakona o šumama, usvojen.</t>
  </si>
  <si>
    <t>Izrada pravnog okvira za korišćenje, zaštitu i upravljanje šumama i šumskim zemljištem.</t>
  </si>
  <si>
    <t xml:space="preserve">Održivo upravljanje šumama i šumskim zemljištima </t>
  </si>
  <si>
    <t>Kolona IV,    Mera 31,       Aktivnost Br.4.</t>
  </si>
  <si>
    <t>Opštine iz vinogradarskih oblasti Republike Kosovo</t>
  </si>
  <si>
    <t>350,000.00 Evra</t>
  </si>
  <si>
    <t>1. 32 km puteva u 8 (osam) vinogradarskih oblasti, površine 3300 ha sa vinogradima, izgrađeni.</t>
  </si>
  <si>
    <t>Rehabilitacija putne mreže u svim vinogradarskim regionima Republike Kosovo</t>
  </si>
  <si>
    <t>Kolona 4, Mera 32 Aktivnost 5.</t>
  </si>
  <si>
    <t>Opštine, kompanije za navodnjavanje itd.</t>
  </si>
  <si>
    <t>1,137.332.00 Evra</t>
  </si>
  <si>
    <t>1. Oko 1200 ha poljoprivrednih površina pod navodnjavanjem.                                                     2. Master plan za navodnjavanje na nivou zemlje, usvojen.                                                           3. Postojeći sistemi Radonića, prošireni.</t>
  </si>
  <si>
    <t>Poboljšanje infrastrukture za navodnjavanje i zaštitu životne sredine.</t>
  </si>
  <si>
    <t>Mera 4</t>
  </si>
  <si>
    <t>KP,  MŽSPP, AHV, Fakultet za Poljoprivredu i Veterinarstvo, NVO-i, opštine itd.</t>
  </si>
  <si>
    <t>965,000.00 Evra</t>
  </si>
  <si>
    <t xml:space="preserve">1. Koncept Dokument, usvojen;                            2. Sondiranje poljoprivrednih zemljišta u opštinama Peć i Klina kao i uzimanje 25.000 uzoraka;    3. Terensko istraživanje zemljišta kroz proučavanje skoro 300 pedoloških profila, kao i nabavka 6000 uzoraka  zemljišta u svrhu određivanja klase zemlje i njenog boniteta;                                                  </t>
  </si>
  <si>
    <t>Nacionalni program za popis poljoprivrednog zemljišta Republike Kosovo</t>
  </si>
  <si>
    <t>Program Vlade Republike Kosovo 2017-2021;                            Strategija za konsolidaciju zemljišta 2010-2020.</t>
  </si>
  <si>
    <t>Kolona 3, Mera 20 , Aktivnost 2.</t>
  </si>
  <si>
    <t>NPSSSP Poglavlje 11, 3.11.4</t>
  </si>
  <si>
    <t>MŽSPP, MALS, Opštine, GIZ.</t>
  </si>
  <si>
    <t>700,000.00 Evra GIZ</t>
  </si>
  <si>
    <t xml:space="preserve">1. Podrška opštinama u izradi zonskih mapi: Glogovac, Podujevo , Gnjilane i Lipljan.                                                     2. Broj podnesenih zahteva za odobrenje.                                                   3. Broj izdatih odluka za odbijanje promene destinacije.                                 </t>
  </si>
  <si>
    <t>Dalje regulisanje  poljoprivrednog zemljišta i zaštita od promene neplanirane namene poljoprivrednog zemljišta.</t>
  </si>
  <si>
    <t>Kolona 3, Mera 20, Aktivnost 3.</t>
  </si>
  <si>
    <t>KAK Notar, Opštinska komisija za konsolidaciju, geodetska kompanija za sprovođenje i praćenje projekta,  Opštinska katastarska kancelarija,  sudovi</t>
  </si>
  <si>
    <t>500,000.00 Evra</t>
  </si>
  <si>
    <t xml:space="preserve">1. 25 ha-poljoprivredno zemljište, regulisano u katastarskoj zoni Celina, Opština Orahovac.  </t>
  </si>
  <si>
    <t>Dobrovoljna konsolidacija poljoprivrednog zemljišta u opštini Orahovac.</t>
  </si>
  <si>
    <t>Održivo korišćenje poljoprivrednog zemljišta, zaštitam regulisanje i rehabilitacija sistema navodnjavanja</t>
  </si>
  <si>
    <t>Sporazum Vlade Republike Kosovo (MF,MPŠRR) i Američkog Trezora.</t>
  </si>
  <si>
    <t>CBK, komercijalne banke i mikrofinansijske institucije.</t>
  </si>
  <si>
    <t xml:space="preserve">Periodično izveštavanje u vezi odnosa između perioda i prethodnih godina (broj dozvoljenih kredita, kamatne stope i ukupnog obima investicija), izrađen  dva puta godišnje. </t>
  </si>
  <si>
    <t>Praćenje Garancijskog fonda DCA ( Development Credit Authority) za garantovanje agroruralnih zajmova.</t>
  </si>
  <si>
    <t>Strategija  savetodavnih usluga za poljoprivredu i ruralni razvoj 2015-2020; Program za Poljoprivredu i Ruralni Razvoj 2014-2020.</t>
  </si>
  <si>
    <t>Kolona 3,          Mera 20, Aktivnost 2</t>
  </si>
  <si>
    <t>Opštine-OIC</t>
  </si>
  <si>
    <t>1. 180,000.00 Evra    2. 70,000.00 Evra</t>
  </si>
  <si>
    <t>1. 34. Opštinski savetodavni informativni centar, podržan.                        2. Oko 4000 poljoprivrednika, obučeno/savetovano.</t>
  </si>
  <si>
    <t>Dalja podrška opštinskih savetodavnih centara za poljoprivredu i ruralni razvoj, kao i pružanje usluga za obrazovanje i obuku poljoprivrednika.</t>
  </si>
  <si>
    <t>Kolona 3, Mera 20, Aktivnosti 3 ; Kolona 4, Mera 31, Aktivnost 5.</t>
  </si>
  <si>
    <t>ASK, Carina, ,AHV, NVO (Tržišni informacioni sistem).</t>
  </si>
  <si>
    <t>202,668.00 Evra</t>
  </si>
  <si>
    <t>5 postojećih sistema, integrisani(LPIS, katastar vinograda, registar farmi, registracija i identifikacija životinja i poslovni registar)</t>
  </si>
  <si>
    <t>Integracija informacionih sistema u integrisani poljoprivredni informacioni sistem (SIIB).</t>
  </si>
  <si>
    <t>Dalji institucionalni razvoj za približavanje sa EU.</t>
  </si>
  <si>
    <t>AHV, KSV-KP, GIZ</t>
  </si>
  <si>
    <t>Strategija za agroprerađivačka preduzeća, usvojena</t>
  </si>
  <si>
    <t>Izrada strategije za preduzeća za preradu poljoprivrednih proizvoda</t>
  </si>
  <si>
    <t>Poglavlje II, Aktivnost 4 i 5</t>
  </si>
  <si>
    <t>MF,MTI,ASK, PKK, Carina, Poljoprivredni Fakultet.</t>
  </si>
  <si>
    <t>Zeleni izveštaj, usvojen i objavljen.</t>
  </si>
  <si>
    <t>oktobar - decembar</t>
  </si>
  <si>
    <t>Izrada i objavljivanje Zelenog Izveštaja za 2018. godinu.</t>
  </si>
  <si>
    <t>Kolona 3, Mera 18, Aktivnost 3.</t>
  </si>
  <si>
    <t xml:space="preserve">176,000.00 Evra     </t>
  </si>
  <si>
    <t>1.Oko 1250 farmi MPRF-a, praćeno.                    2.Izveštaj o mesečnom upoređivanju trgovačke razmene, izrađen.                            3. Odnos nedeljnih cena, izrađen.</t>
  </si>
  <si>
    <t>Izrada i objavljivanje poljoprivrednih statističkih podataka.</t>
  </si>
  <si>
    <t>Program za Poljoprivredu i Ruralni Razvoj 2014-2020. Okvirni sporazum između Kosova i Evropske komisije, datum: 27. mart 2015. godine.</t>
  </si>
  <si>
    <t>Izrada godišnjeg Izveštaja: (Pokazatelji inputa i outputa).</t>
  </si>
  <si>
    <t>Praćenje procesa sprovođenja PPRR 2014-2020, za 2018. godinu.</t>
  </si>
  <si>
    <t>SB, APR, Opštine</t>
  </si>
  <si>
    <t>40,000.00 Evra</t>
  </si>
  <si>
    <t>1 Nacionalna konferencija, održana.                                    11 informativnih sesija u 7 regiona, održane.     2200 uputstva za aplikante, objavljena itd.</t>
  </si>
  <si>
    <t>novembar-decembar</t>
  </si>
  <si>
    <t>Promovisanje Programa za poljoprivredu i ruralni razvoj 2020. godine</t>
  </si>
  <si>
    <t>Program Vlade Republike Kosovo 2017-2021;                              Program za poljoprivredu i ruralni razvoj 2014-2020; Okvirni sporazum između Kosova i Evropske komisije, datum: 27. mart 2015. godine.</t>
  </si>
  <si>
    <t>Kolona 4, Mera 31 , Aktivnosti 1,2,4.</t>
  </si>
  <si>
    <t>Udruženja, druge zainteresovane strane, LAG itd.</t>
  </si>
  <si>
    <t>Program za Ruralni Razvoj 2020. godine, usvojen.</t>
  </si>
  <si>
    <t>Izrada programa za projekte ruralnog razvoja za 2020. godinu.</t>
  </si>
  <si>
    <t>Program Vlade Republike Kosovo 2017-2021;                                                Program za Poljoprivredu i Ruralni Razvoj 2014-2020.</t>
  </si>
  <si>
    <t xml:space="preserve"> NPSSSP Poglavlje 11, 3.11.10</t>
  </si>
  <si>
    <t>4,950.00 Evra</t>
  </si>
  <si>
    <t>Administrativno uputstvo, usvojeno.</t>
  </si>
  <si>
    <t>Administrativno uputstvo (MPŠRR) BR.xx / 2019 o merama i kriterijumima za podršku poljoprivredi i ruralnom razvoju 2019. godine</t>
  </si>
  <si>
    <t>Kolona 4, Mera 31 , Aktivnosti 4.</t>
  </si>
  <si>
    <t>AHV, Udruženje poljoprivrednika, civilno društvo</t>
  </si>
  <si>
    <t>Program o direktnim plaćanjima za 2020. godinu, usvojen.</t>
  </si>
  <si>
    <t>oktobar-decembar</t>
  </si>
  <si>
    <t xml:space="preserve">Izrada programa o direktnim plaćanjima za 2020. godinu </t>
  </si>
  <si>
    <t>NPSSSP Poglavlje 11, 3.11.1</t>
  </si>
  <si>
    <t>Administrativno uputstvo, usvojeno,</t>
  </si>
  <si>
    <t>MF, MTI , MŽSPP,KP, NVO-i, Udruženja, opštine itd.</t>
  </si>
  <si>
    <t>2,700.00 Evra</t>
  </si>
  <si>
    <t>Nacrt zakona o poljoprivredi i ruralnom razvoju, usvojen.</t>
  </si>
  <si>
    <t>Izrada pravnog okvira o nacionalnim politikama za poljoprivredu i ruralni razvoj</t>
  </si>
  <si>
    <t xml:space="preserve"> Izrada i usvajanje razvojnih politika za poljoprivredu i ruralni razvoj </t>
  </si>
  <si>
    <t>Ministarstvo poljoprivrede, šumarstva i ruralnog razvoja</t>
  </si>
  <si>
    <t xml:space="preserve">Tabela B: Aktivnosti koje imaju za cilj postizanje prioriteta Ministarstva  </t>
  </si>
  <si>
    <t>Program Vlade 2017-2021, MTI, Cilj 1, aktivnost j</t>
  </si>
  <si>
    <t>MTI, MKOS,  Sudovi, Tužilaštvo, Carine Kosova, Policija.</t>
  </si>
  <si>
    <r>
      <t>1.</t>
    </r>
    <r>
      <rPr>
        <sz val="11"/>
        <color rgb="FFFF0000"/>
        <rFont val="Book Antiqua"/>
        <family val="1"/>
      </rPr>
      <t xml:space="preserve"> </t>
    </r>
    <r>
      <rPr>
        <sz val="11"/>
        <rFont val="Book Antiqua"/>
        <family val="1"/>
      </rPr>
      <t xml:space="preserve"> Najmanje dva izveštaja sa preporukama sa sastanaka Državnog saveta za industrijsku svojinu (decembar);                                                                           2. </t>
    </r>
    <r>
      <rPr>
        <sz val="11"/>
        <color rgb="FFFF0000"/>
        <rFont val="Book Antiqua"/>
        <family val="1"/>
      </rPr>
      <t xml:space="preserve"> </t>
    </r>
    <r>
      <rPr>
        <sz val="11"/>
        <rFont val="Book Antiqua"/>
        <family val="1"/>
      </rPr>
      <t xml:space="preserve">Statistike o sprovođenju prava intelektualne svojine, objavljene (septembar);
</t>
    </r>
  </si>
  <si>
    <t>Februar - decembra</t>
  </si>
  <si>
    <r>
      <rPr>
        <sz val="11"/>
        <color rgb="FFFF0000"/>
        <rFont val="Book Antiqua"/>
        <family val="1"/>
      </rPr>
      <t xml:space="preserve"> </t>
    </r>
    <r>
      <rPr>
        <sz val="11"/>
        <rFont val="Book Antiqua"/>
        <family val="1"/>
      </rPr>
      <t>Intenziviranje međuinstitucionalne saradnje sa institucijama za sprovođenje i sa institucijama za kreiranje politike u oblasti industrijske svojine.</t>
    </r>
  </si>
  <si>
    <r>
      <t>1.</t>
    </r>
    <r>
      <rPr>
        <sz val="11"/>
        <rFont val="Book Antiqua"/>
        <family val="1"/>
      </rPr>
      <t>Normativni akt  za komisiju stručnjaka u oblasti geografskih pokazatelja, odobren (decembar);</t>
    </r>
  </si>
  <si>
    <t xml:space="preserve"> Pregled zakonske infrastrukture industrijske svojine</t>
  </si>
  <si>
    <t>Poglavlje 7: mera 3.8.</t>
  </si>
  <si>
    <t>MKOS,  Sudovi, Tužilaštvo, Carine Kosova, Policija.</t>
  </si>
  <si>
    <t>1.   Najmanje 1 obuke organizovane za sudije, tužioce i policiju u oblasti Industrijske svojine, (decembar);                                                                        2.   Učešće u najmanje 4 obuka za službenike Agencije za industijsku svojinu i konferencija gde se predstavljaju najbolje prakse industrijske svojine, ostvareno (decembar);                                                                                                      3. Smanjeni zaostatak za 93% u Agenciji za industrijsku svojinu (decembar);                            4. rekrutiranje osoblja u AIS-u, juni. 5. najmanje 6 organiziranih aktivnosti sa građanima i poslovima s ciljem osvešćavanja za važnost industrijske svojine, decembar</t>
  </si>
  <si>
    <t xml:space="preserve">Podizanje kapaciteta institucija uključenih u zaštitu industrijske svojine </t>
  </si>
  <si>
    <t xml:space="preserve"> Program Vlade 2017-2021, MTI, Cilj 1, aktivnost j</t>
  </si>
  <si>
    <t xml:space="preserve">MKOS, </t>
  </si>
  <si>
    <t xml:space="preserve">Promovisanje značaja industrijske svojina </t>
  </si>
  <si>
    <t>Podizanje svesti u oblasti industrijske svojine i izgradnje institucionalnih kapaciteta u ovom sektoru.</t>
  </si>
  <si>
    <t>MPŠRR, Carina</t>
  </si>
  <si>
    <t xml:space="preserve"> Koncesije poljoprivrednih i ribljih proizvoda, pregledanih, prema članu 33. SSP-a (april);</t>
  </si>
  <si>
    <t>Februar - april</t>
  </si>
  <si>
    <t>Pregled koncesija SSP-a</t>
  </si>
  <si>
    <t>Program Vlade 2017-2021, MTI, Cilj 4, aktivnost c</t>
  </si>
  <si>
    <t>Poglavlje 30
aktivnost 3.31</t>
  </si>
  <si>
    <t>MIP, MEI, KPR</t>
  </si>
  <si>
    <t>Dve runde pregovora sa zemljama EFTA-a, održanih (decembar);</t>
  </si>
  <si>
    <t>. Razvijanje pregovora sa zemljama EFTA-a.</t>
  </si>
  <si>
    <t>Poglavlje 30: mera 3.4.</t>
  </si>
  <si>
    <t>MONT, MRSZ, MSPP, MIP, MZ</t>
  </si>
  <si>
    <t>Pregovori za četiri profesije (lekar opšte prakse, zubar, arhitekta i građevinski inženjer) sa zemljama CEFTA-e, završeni. Najmanje 8 rundi održanih pregovora (novembar)</t>
  </si>
  <si>
    <t>Januar - novembar</t>
  </si>
  <si>
    <t>Pregovori za četiri profesije (lekar opšte prakse, zubar, arhitekta i građevinski inženjer) sa zemljama CEFTA-e, završeni</t>
  </si>
  <si>
    <t xml:space="preserve"> Program Vlade 2017-2021, MTI, Cilj 4, aktivnost b</t>
  </si>
  <si>
    <t xml:space="preserve"> MIP, KPR</t>
  </si>
  <si>
    <t>Aplikacija za članstvo u statusu nadzornog člana u STO-u, dostavljen (novembar);</t>
  </si>
  <si>
    <t>Mart - novembar</t>
  </si>
  <si>
    <t>Pripremanje za ćlanstvo u Svetskoj trgovinskoj organizaciji (STO)</t>
  </si>
  <si>
    <t xml:space="preserve">Program Vlade 2017-2021, </t>
  </si>
  <si>
    <t>Poglavlje 30
aktivnost 3.31 Poglavlje 3. mera 3.4</t>
  </si>
  <si>
    <t>Carina Kosova MPŠRR Autoritet za konkurenciju
AHVK Nacionalni komitet za olakšavanje trgovine</t>
  </si>
  <si>
    <r>
      <t xml:space="preserve">1. Zakon o unutrašnjoj trgovini, usvojen (april);
2. A.U. o Zakonu o unutrašnjoj trgovini, usvojeno (decembar);
3. Zakon o spoljnoj trgovini, usvojen (decembar);         4.Izrada i usvajanje akcionaog plana za osnivanje jedinstvene tačke kontakta (septembar) 
</t>
    </r>
    <r>
      <rPr>
        <sz val="11"/>
        <color indexed="10"/>
        <rFont val="Book Antiqua"/>
        <family val="1"/>
      </rPr>
      <t/>
    </r>
  </si>
  <si>
    <t>Mart - decembar</t>
  </si>
  <si>
    <t>Poboljšanje zakonskog okvira trgovine robom</t>
  </si>
  <si>
    <t>Razvijanje trgovinskih politika i poboljšanje zakonskog u okviru CEFTA, SSP-a i STO-a.</t>
  </si>
  <si>
    <t>Koncept dokument, usvojen</t>
  </si>
  <si>
    <t xml:space="preserve">Izrada Koncept dokumenta u oblasti radova od Plemenitnog metala.
</t>
  </si>
  <si>
    <t>Program Vlade 2017-2021, MTI, Cilj 3, aktivnost h</t>
  </si>
  <si>
    <t>Poglavlje 1 aktivnost 3.2.3.</t>
  </si>
  <si>
    <t>MUP, MIP, MKSB, Carina Kosova</t>
  </si>
  <si>
    <t>1.  Baza podataka o strateškim robama stvorena i funkcionalna (decembar);                        2. Najmanje 5 poslovnih informativnih aktivnosti što se tiče trgovine strateškom robom, ostvareni (decembar);                                                        3. Najmanje 3 sesije održanih obuka sa relevantnim institucijama (DKTSR i carine) s ciljem podizanja kapaciteta (decembar);</t>
  </si>
  <si>
    <t>Poboljšanje kontrole, uključujući i sistem upravljanja podacima o prometu strateških roba na lokalnom tržištu</t>
  </si>
  <si>
    <t>MKOS, Sudovi Tužilaštvo Carine Kosova, Policija.</t>
  </si>
  <si>
    <t xml:space="preserve">1. Najmanje 750 ostvarenih inspekcija u sektoru trgovine naftom i naftnih derivata  (decembar);                                                           2. Najmanje 685 ostvarenih inspekcija u opštem tržištu (decembar);                                                     3. Najmanje 350 ostvarenih inspekcija u sektori bezbednosti  (decembar);                                                                                                                                          </t>
  </si>
  <si>
    <t>Dalje poboljšanje nadzora tržišta</t>
  </si>
  <si>
    <t xml:space="preserve"> Program Vlade 2017-2021, MTI, Cilj 3, aktivnost I</t>
  </si>
  <si>
    <t>Poglavlje 28 aktivnost 3.29</t>
  </si>
  <si>
    <t>1. Administrativno uputstvo o označavanju proizvoda (mart);                                                               2) Administrativno uputstvo o kolektivnoj zaštiti, usvojeno (novembar);                                                                          3) Administrativno uputstvo o dugoročnim proizvodima, usvojeno (april);                                                                                  2. Najmanje tri promovisanih aktivnosti za zaštitu potrošača, ostrabeni (decembar)</t>
  </si>
  <si>
    <t>Unapređenje zaštite potrošača</t>
  </si>
  <si>
    <t xml:space="preserve"> Program Vlade 2017-2021, MTI, Cilj 1, aktivnost L</t>
  </si>
  <si>
    <t xml:space="preserve">1. Prioritet  4, aktivnost 5.1 </t>
  </si>
  <si>
    <t xml:space="preserve">1 i 2 Mera 8, aktivnost 4; </t>
  </si>
  <si>
    <t>Poglavlje 15: aktivnost 3.16.1.; poglavlje 8, aktivnost 3.9.1</t>
  </si>
  <si>
    <t>MTI,MER,MF, Carina</t>
  </si>
  <si>
    <r>
      <t xml:space="preserve">1.  Nacrt zakona o trgovini  naftom i obnovljivim gorivima, usvojen (juni);                                                                 </t>
    </r>
    <r>
      <rPr>
        <sz val="11"/>
        <color indexed="10"/>
        <rFont val="Book Antiqua"/>
        <family val="1"/>
      </rPr>
      <t xml:space="preserve"> </t>
    </r>
    <r>
      <rPr>
        <sz val="11"/>
        <rFont val="Book Antiqua"/>
        <family val="1"/>
      </rPr>
      <t xml:space="preserve">                                 2. Koncept dokument o zaštitu konkurencije, usvojen (mart);</t>
    </r>
  </si>
  <si>
    <t xml:space="preserve"> Poboljšanje regulatora tržišta </t>
  </si>
  <si>
    <r>
      <rPr>
        <sz val="11"/>
        <color rgb="FFFF0000"/>
        <rFont val="Book Antiqua"/>
        <family val="1"/>
      </rPr>
      <t xml:space="preserve"> </t>
    </r>
    <r>
      <rPr>
        <sz val="11"/>
        <rFont val="Book Antiqua"/>
        <family val="1"/>
      </rPr>
      <t>Povećanje efikasnosti nadzora nad tržištem i zaštite potrošača</t>
    </r>
  </si>
  <si>
    <t>Povezanost sa
PER</t>
  </si>
  <si>
    <t>Povezanost sa
AER</t>
  </si>
  <si>
    <t>Uključene Institucije</t>
  </si>
  <si>
    <t xml:space="preserve"> Aktivnosti </t>
  </si>
  <si>
    <t xml:space="preserve"> Ministarstvo trgovine i industrije</t>
  </si>
  <si>
    <t xml:space="preserve"> Tabela B: Aktivnosti koje imaju za cilj postizanje prioriteta ministarstva </t>
  </si>
  <si>
    <t xml:space="preserve"> Program Vlade 2017-2021  Strategija za dijasporu 2019-2023</t>
  </si>
  <si>
    <t xml:space="preserve">SSK, MP, Udruženja pravnika; Mreže poslovanja, </t>
  </si>
  <si>
    <r>
      <t xml:space="preserve">1. </t>
    </r>
    <r>
      <rPr>
        <sz val="10"/>
        <rFont val="Book Antiqua"/>
        <family val="1"/>
      </rPr>
      <t>Najmanje 3 sastanka, u najmanje 3 države Nemačka Švajcarska, Francuska, Austrija, Švedska) održave sa poslovnim mrežama; Udruženja pravnika dijaspore i drugi relevantni mehanizmi, oktobar 2019. godine.</t>
    </r>
  </si>
  <si>
    <t>Svest o pravnom sistemu Republike Kosovo za investicije iz dijaspore i druga pravna pitanja</t>
  </si>
  <si>
    <t>Diplomatske i konzularne misije Republike Kosova i Albanije, razna  udruženja i NVO-i u dijaspori i na Kosovu;</t>
  </si>
  <si>
    <t>1.“Online” registracija dijaspore, ostvarena, (decembar 2019);
2. Promotivna kampanja za "online" registraciju dijaspore, ostvarena (decembar 2019. godine);
3. Profiliziranje dosadašnjih podataka i ažuriranje podataka registra dijaspore, ostvareno, decembar 2019. godine</t>
  </si>
  <si>
    <t>Popunjavanje i ažuriranje Registra dijaspore</t>
  </si>
  <si>
    <r>
      <t xml:space="preserve">1. </t>
    </r>
    <r>
      <rPr>
        <sz val="10"/>
        <color rgb="FFFF0000"/>
        <rFont val="Book Antiqua"/>
        <family val="1"/>
      </rPr>
      <t xml:space="preserve"> </t>
    </r>
    <r>
      <rPr>
        <sz val="10"/>
        <rFont val="Book Antiqua"/>
        <family val="1"/>
      </rPr>
      <t xml:space="preserve">Radna grupa (formirana), mesečna informativna brošura dostavljena dijaspori o novostima Vladu iz različitih oblasti interesa za dijasporu, završena u decembru 2019. godine.
2. </t>
    </r>
    <r>
      <rPr>
        <sz val="10"/>
        <rFont val="Book Antiqua"/>
        <family val="1"/>
      </rPr>
      <t xml:space="preserve">Prezentiranje različitih logotipa i definisanje postojećih logotipa i prezentiranje novih logotipa po potrebi, izrada multisektorske strategije za njihovo korišćenje u predstavljanju države vani, Pokretanje i promocija na medijskom događaju organizovanom od strane relevantna ministarstva (završena), decembar 2019. godine;
</t>
    </r>
  </si>
  <si>
    <r>
      <t xml:space="preserve">1. </t>
    </r>
    <r>
      <rPr>
        <sz val="10"/>
        <rFont val="Book Antiqua"/>
        <family val="1"/>
      </rPr>
      <t>Prezentiranje karte dijaspore i DiKOS newsletter  (digitalni časopis za novosti iz Vlade Kosova)</t>
    </r>
  </si>
  <si>
    <t>MP, AKK, udruženja i mreže pravnika</t>
  </si>
  <si>
    <t>Konferencija (održana), najmanje 12 pravnika, učesnika konferencije i najmanje 3 predstavnika udruženja pravnika koji su prisustvovali konferenciji, decembar 2019. godine;</t>
  </si>
  <si>
    <t>Nadležnost sa pravnicima iz dijaspore u saradnji sa Advokatskom komorom Republike Kosovo</t>
  </si>
  <si>
    <r>
      <rPr>
        <sz val="10"/>
        <rFont val="Book Antiqua"/>
        <family val="1"/>
      </rPr>
      <t>MIP, Mreže pravnika, itd.</t>
    </r>
    <r>
      <rPr>
        <sz val="11"/>
        <rFont val="Book Antiqua"/>
        <family val="1"/>
      </rPr>
      <t xml:space="preserve">
</t>
    </r>
  </si>
  <si>
    <r>
      <t xml:space="preserve">1. </t>
    </r>
    <r>
      <rPr>
        <sz val="10"/>
        <rFont val="Book Antiqua"/>
        <family val="1"/>
      </rPr>
      <t>Pokretanje osnivanje udruženja pravnika na državnim nivoima gde postoje mreže u najmanje 3 zemlje (Nemačka, Švajcarska, Švedska, Austrija (završeno), novembar 2019. godine.</t>
    </r>
  </si>
  <si>
    <t>Jačanje mreža, odnosno osnivanje udruženja pravnika i advokata u zemljama u kojima su te mreže uspostavljene.</t>
  </si>
  <si>
    <t xml:space="preserve">MIP, 
</t>
  </si>
  <si>
    <r>
      <t xml:space="preserve">1. </t>
    </r>
    <r>
      <rPr>
        <sz val="10"/>
        <rFont val="Book Antiqua"/>
        <family val="1"/>
      </rPr>
      <t xml:space="preserve">Unutrašnje uputstvo za nefinansijsku imovinu, preporučeno prema Uredbi br. 02/3013 o evidenciji, očuvanju i otuđenju nefinansijskih sredstava (mart, 2019. godine)
2. </t>
    </r>
    <r>
      <rPr>
        <sz val="10"/>
        <rFont val="Book Antiqua"/>
        <family val="1"/>
      </rPr>
      <t xml:space="preserve"> Uredba o subvencijama  fizičkih lica (izrađena); mart, 2019. godine
3. </t>
    </r>
    <r>
      <rPr>
        <sz val="10"/>
        <rFont val="Book Antiqua"/>
        <family val="1"/>
      </rPr>
      <t xml:space="preserve">Uredba o dodeljivanju nagrada dijaspore, (izrađena); april, 2019. godine  
4. </t>
    </r>
    <r>
      <rPr>
        <sz val="10"/>
        <rFont val="Book Antiqua"/>
        <family val="1"/>
      </rPr>
      <t xml:space="preserve"> Izrada uredbe o Karti dijaspore; (završena), septembar 2019. godine</t>
    </r>
  </si>
  <si>
    <t>Regulisanje Zakonske osnove za dijasporu.</t>
  </si>
  <si>
    <t>PROMOVISANJE I UNAREĐENJE POLITIČKIH I SOCIJALNIH PRAVA DIJASPORE;</t>
  </si>
  <si>
    <t>RTK, TVSH, Ministarstvo diaspore, Albanija</t>
  </si>
  <si>
    <t xml:space="preserve"> 1. Pružanje pomoći u potpisivanju sporazuma između RTK-TVSH, (potpisan sporazum), mart 2019. godine;
2. Pomaganje u izradi programske šeme (pružena pomoć), maj 2019. godine;
</t>
  </si>
  <si>
    <t>Funkcionalnost zajedničkog kanala dijaspore RTK - TVSH</t>
  </si>
  <si>
    <t>MASHT, MOS, MIP, Inst. Albanije i Udruženja nastavnika u dijaspori</t>
  </si>
  <si>
    <t>1. Najmanje 1 regionalni seminar sa nastavnicima u dijaspori (organizovan), uz učešće nastavnika iz 6 država, sa 30 nastavnika dodatne nastave maternjeg jezika (oktobar 2019. godine).
2. Najmanje 2 seminara sa najmanje 40 nastavnika dopunske nastave u maternjem jeziku (organizovana) u dve države (novembar 2019. godine);
3. Otvaranje najmanje 10 novih razreda sa dodatnom nastavom na maternjem jeziku u najmanje 5 države (novembar 2019. godine).
4. Održavanje najmanje 4 senzibilnih sastanaka (Nemačka, Slovenija, Belgija, Hrvatska, Italija, itd.) sa  nastavnicima, roditelja i udruženja u dijaspori za povećanje broja učenika u okviru dopunske nastave u dijaspori. (novembar 2019. godine);
5. Pomoć za konsolidaciju 5 udruženja nastavnika dijaspore i stvaranje 1 regionalnog saveza od 5 udruženja nastavnika iz Hrvatske, Slovenije, Italije, Bavarske-Nemačke i Austrije (završeno u oktobru 2019. godine);</t>
  </si>
  <si>
    <t>Povećanje kvaliteta nastave i povećanje broja učenika i učionica u dijaspori</t>
  </si>
  <si>
    <t>MONT, MOS, KSB, MZ, PK, MIP, ODO-i, Udruženja nastavnika u dijaspori itd.</t>
  </si>
  <si>
    <t>1. Snabdevanje sa knjigama i nastavnih materijala distribuiranih u najmanje 300 škola / učionica u dijaspori preko udruženja nastavnika, kulturnih centara, diplomatskih i konzularnih misija. Najmanje 6000 učenika opremljeni sa knjigama i nastavnim materijalima; (novembar 2019. godine
2. Organizovanje najmanje 7 spoznajnih obrazovnih ekskurzija učenika, studenata i nastavnika iz dijaspore na Kosovu i Albaniji, 300 učesnika u septembru, oktobra 2019. godine.
3. 2  letnje škole u vidu kampa na Kosovu i uključivanje oko 80 učesnika u ove škole (avgust 2019. godine);
4. Najmanje 4 kvizova znanja u dijaspori i finale kviza znanja na Kosovu (organizovani) (jul 2019. godine);
5. Organizovanje 1 konferencije sa studentima i naučnicima dijaspore na Kosovu (novembar 2019. godine);
6. Digitalizacija i promovisanje školskih udžbenika za učenje albanskog jezika putem mobilnih aplikacija (završeno), decembar 2019. godine.</t>
  </si>
  <si>
    <t>Odvijanje dopunske nastave maternjeg jezika u dijaspori</t>
  </si>
  <si>
    <t>Strategija za dijasporu i migraciju i Akcioni plan</t>
  </si>
  <si>
    <t>Opštine, MUP MKOS, NVO RTK, kulturna udruženja,  mreže mladih, diplomatske i konzularne misije Republike Kosova i Albanije</t>
  </si>
  <si>
    <t xml:space="preserve">1. Dani dijaspore na Kosovu (održani) sa najmanje 10.000 učesnika iz dijaspore koji učestvuju u ovim aktivnostima, avgust 2019. godine.
2. Dani albanske kulture (održani) u najmanje 5 država (Nemačka, Švajcarska, Turska, Austrija, Slovenija), oko 5000 članova dijaspore koji učestvuju u ovim aktivnostima, decembar 2019. godine.
3. Kulturne aktivnosti u čast nezavisnosti Kosova (održane) u najmanje 3 države (Nemačka, Švajcarska, Scaninavi, Francuska itd.), Oko 1500 učesnika, mart 2019. godine.
4. Sportske aktivnosti u dijaspori (održane) u Nemačkoj i Švajcarskoj, učešće 15 albanskih klubova u dijaspori, jun 2019. godine.
5. Najmanje 3 okrugla stola sa omladinskim mrežama u dijaspori (održano), u Austriji, Švajcarskoj, Belgiji itd., oko 150 omladinaca iz dijaspore uključenih u ove okrugle stolove, oktobar 2019. godine
6. Najmanje 30 aktivnosti (koncerti, filmovi, pozorišne predstave, paneli, izložbe, konferencije, kursevi i druge aktivnosti koje se održavaju u kulturnim centrima u Švajcarskoj, Turskoj i Švedskoj sa najmanje 400 učesnika, decembar 2019. godine).             
</t>
  </si>
  <si>
    <t xml:space="preserve">Organizovanje kulturnih i sportskih aktivnosti za dijasporu na Kosovu i dijaspori
 </t>
  </si>
  <si>
    <t>OČUVANJE I RAZVOJ IDENTITETA UČESNIKA DIJASPORE</t>
  </si>
  <si>
    <t>Mera 19</t>
  </si>
  <si>
    <t>MTI, MER, KIESA, Opštine Privredne komore, PMAD itd.</t>
  </si>
  <si>
    <t xml:space="preserve"> 1. Istraživanje: "Posebne bankarske usluge za moguće potencijalne investitore iz dijaspore", septembar 2019. godine (završeno), najmanje 4000 ispitanika učestvovalo u ovom istraživanju;
2. Identifikacija i evidentiranje  izazova poslovanja dijaspore koji su investirali na Kosovu. (analiza sa najmanje 200 učesnika, novembar 2019. godine);</t>
  </si>
  <si>
    <t xml:space="preserve">Ostvarivanje istraživanja i analiza radi osnaživanja, olakšavanja i promovisanja angažmana dijaspore u društveno-ekonomskom razvoju zemlje;
</t>
  </si>
  <si>
    <t>3.18. Poglavlje 17 acquis-a: Poslovne i monetarne politike</t>
  </si>
  <si>
    <t>MTI,MER, Privredna komora, itd.</t>
  </si>
  <si>
    <t xml:space="preserve"> 1. Najmanje 2 zajedno organizovanih foruma u dijaspori i na Kosovu (novembar 2019. godine), oko 200 poslovanja iz dijaspore koji učestvuju u ovom forumu.                                                                                    2. Zajedničko organiziranje  sastanaka B2B, u najmanje dve države (Nemačka, Švedska, Turska, ( decembar 2019. godine), oko 100 poslovanja učesnici  / sporazumi o suradnji (potpisani) i izvoz proizvoda po ovim sporazumima (realizirani), decembar 2019. godine).
3. "Tradicionalni sastanak sa poslovanja u dijaspori koji su investirali na Kosovu, oko 100 učesnika, (jun 2019. godine) / Informisanje o novim olakšanjima i novim mogućnostima od strane Vlade, kao i informisanje o izvoznim mogućnostima za njihove proizvode u dijaspori i šire (jun 2019. godine)"                                                        4. Oko 300 poslovanja učesnici iz dijaspore i onih koji su investirali na Kosovu u "Nedelji sa poslovanja iz dijaspore" / Prezentiranje  dostignuća vladinih institucija u vezi sa popisivanjem zahteva iz prethodne godine i novih zahteva koje će slediti od poslovanja koja će se ponovo obratiti Vladi kao preporuke za stvaranje najpovoljnijih uslova za poslovanje na Kosovu (ostvareno) (oktobar 2019. godine);
5. Razmena iskustava sa najmanje 3 druge države u vezi sa naprednom politikom informisanja o dijaspori (sprovedeno) decembar 2019. godine;</t>
  </si>
  <si>
    <r>
      <t>1.</t>
    </r>
    <r>
      <rPr>
        <sz val="10"/>
        <rFont val="Book Antiqua"/>
        <family val="1"/>
      </rPr>
      <t xml:space="preserve"> Organiziranje tradicionalnih sastanaka, foruma, konferencija i suorganiziranje B2B, informativnih sesija i sajmova u dijaspori i na Kosovu
za privlačenje ulaganja dijaspore na Kosovo i izvoz proizvoda</t>
    </r>
  </si>
  <si>
    <t>MDSI, MTI MIP,MER, Agencije, PMAD</t>
  </si>
  <si>
    <t xml:space="preserve">1. Izrada najmanje 2 sektorska / materijalna projekta za strateške sektore i učešće na 2 međunarodna sajma;
2. Pet (5) održanih informativnih sesija sa najmanje 30 učesnika; (Nemačka, Austrija, Belgija, Engleska, Finska, SAD).
3. Izrada spiska poslovanja dijaspore sa strateškim investicionim potencijalom (izrađeno, decembar 2019. godine);
</t>
  </si>
  <si>
    <t>Priprema i promovisanje projekata na međunarodnim sajmovima i informativnim sesijama pred poslovanja dijaspore (sajmovi za privlačenje investicija / sajmovi u promociji strateških sektora)
- Informativne sesije;</t>
  </si>
  <si>
    <t>MDSI,MTI, MER, MIP, Agencije, Privredna društva</t>
  </si>
  <si>
    <t>1. Najmanje dva (2) foruma u ​​inostranstvu (održana), 50-70 poslovanja koja učestvuju u ovim forumima. (prvi forum u maju 2019. godine, drugi u novembru, 2019. godine).                                                   2. Izrada i izdavanje brošura i drugih promotivnih materijala izdato u aprilu 2019. godine);</t>
  </si>
  <si>
    <t xml:space="preserve"> Organizovanje ekonomskih foruma za privlačenje strateških investicija i onih iz dijaspore 
</t>
  </si>
  <si>
    <t>POTSTICANJE, PRIVLAČENJE  I PROMOVISANJE MOGUĆNOSTI ZA STRATEŠKE INVESTICIJE I INCESTICIJE DIJASPORE.</t>
  </si>
  <si>
    <t xml:space="preserve">Uključene Institucije  </t>
  </si>
  <si>
    <t>MINISTARSTVO DIJASPORE I STRATEŠKIH INVESTICIJA</t>
  </si>
  <si>
    <t xml:space="preserve">Tabela B: Aktivnosti koje imaju za cilj postizanje prioriteta ministarstva </t>
  </si>
  <si>
    <t>Program Vlade 2017.-2021.;
SOR 2018. - 2021.</t>
  </si>
  <si>
    <t>MRR i donatori</t>
  </si>
  <si>
    <t xml:space="preserve">1. Radna grupa za izradu programa projekata u regionalnu soci-ekonomsku oblast, formirana;  K1                  2. tri (3) sastanaka R.G., održana;     K4                             3. Program za regionalnu socio-ekonomsku oblast, izrađen;           K4          </t>
  </si>
  <si>
    <t>Izrada i programiranje projekata za  regionalnu socio-ekonomsku oblast</t>
  </si>
  <si>
    <t>MRR, opštine</t>
  </si>
  <si>
    <t>1. Formiranje radne grupe za izradu kriterijuma.             2.Pokretanje projekta.                  3. Razvoj sistema.</t>
  </si>
  <si>
    <t>Razvoj softvera za upravljanje i sprovođenje projekata.</t>
  </si>
  <si>
    <t>1. Pokretanje poziva za apliciranje.     K2                           2. procena projekata i potpisivanje ugovora;     K3          3. Tim praćenja, formiran; K3;    4. Sprovedeni projekti. K4</t>
  </si>
  <si>
    <t>Pokretanje i sprovođenje šeme grantova za NVO-e.</t>
  </si>
  <si>
    <t xml:space="preserve"> 1. Pokretanje poziva; K1              2. posete praćenja za sprovođenje svakog finansiranog projekta, ostvarena; K4                3. Tim praćenja, formiran; K4;     4. Sprovedeni projekti. K4 </t>
  </si>
  <si>
    <t xml:space="preserve"> Pokretanje i sprovođenje programa za regionalni razvoj</t>
  </si>
  <si>
    <t xml:space="preserve">1. pet (5) informativne sesije sa ARR-om  i opštinama, ostvareni; K1                                               2. publikacija poziva za dostavljanje predloge-projekta, ostvarena;      K1                            3. Formiranje tima za praćenje i posete praćenja.     K4                  4. Sprovođeni projekti. K4    </t>
  </si>
  <si>
    <t xml:space="preserve">Pokretanje i sprovođenje programa za balansirani regionalni razvoj </t>
  </si>
  <si>
    <t>Razvoj i sprovođenje programa za regionalni razvoj</t>
  </si>
  <si>
    <t xml:space="preserve">MRR, opštine                     </t>
  </si>
  <si>
    <t xml:space="preserve">1. Radna grupa, formirana;  K2   2. Sakupljanje i klasifikacija podataka; K3                                 3. Završena i objavljena studija  K4                                             </t>
  </si>
  <si>
    <t xml:space="preserve"> Razvoj studije za upravljanje regionalnim učinkom </t>
  </si>
  <si>
    <t>MRR</t>
  </si>
  <si>
    <t xml:space="preserve"> 1. Radna grupa za izradu analize, formirana;     K1             2. Analiza kapitalnih investicija prema regionima, završena. K2</t>
  </si>
  <si>
    <t>januar - juni</t>
  </si>
  <si>
    <t xml:space="preserve"> Analiza kapitalnih investicija za regionalni socio-ekonomski razvoj</t>
  </si>
  <si>
    <t xml:space="preserve">MRR i opštine                                 </t>
  </si>
  <si>
    <t>pet (5) profila za regionalni razvoj, izrađeni;   K2</t>
  </si>
  <si>
    <t>Izrada analize za regionalne socio-ekonomske profile, za predstavljanje prednosti regiona u određenim oblastima</t>
  </si>
  <si>
    <t xml:space="preserve">Resorna ministarstva, opština     </t>
  </si>
  <si>
    <t xml:space="preserve">Analiza trenutnog stanja za postojeći pokazatelji, izrađena; K2                      </t>
  </si>
  <si>
    <t xml:space="preserve"> Razvoj regionalnih socio-ekonomskih pokazatelja</t>
  </si>
  <si>
    <t>Razvoj regionalnog socio-ekonomskog učinka</t>
  </si>
  <si>
    <t xml:space="preserve">1. kriterijumi za finansiranje projekata, izrađeni; K1                2. priručnik za za pripremanje predloga projekata, izrađen;K2   3. priručnik za praćenje projekata, izrađen;K2    4.Izrađeni ugovori; K2                   </t>
  </si>
  <si>
    <t xml:space="preserve"> Izrada uputstava za oblast regionalnog socio-ekonomskog razvoja</t>
  </si>
  <si>
    <t>MTI;       KPR; opštine.</t>
  </si>
  <si>
    <t>Učešće u osam (8) organizovanih sastanaka od strane MTI K4</t>
  </si>
  <si>
    <t>Koordinacija i razvoj politika sa MTI u cilju razvoja ekonomskih i privatnih sektora na Kosovu</t>
  </si>
  <si>
    <t>Resorna ministarstva, Agencija za statistike, opština i civilno društvo</t>
  </si>
  <si>
    <t>1. Formirana radna grupa;    K1 2. Tri (3) održana sastanaka;     K3                                                3. Realizirana preliminarna  konsultacija; K2                            4. Ostvarena javna konsultacija; K3</t>
  </si>
  <si>
    <t>april - septembar</t>
  </si>
  <si>
    <t>Izrada analize za balansirani regionalni socio-ekonomski razvoj</t>
  </si>
  <si>
    <r>
      <t>Resorna ministarstva, opština i civilno društvo</t>
    </r>
    <r>
      <rPr>
        <sz val="11"/>
        <color rgb="FFFF0000"/>
        <rFont val="Book Antiqua"/>
        <family val="1"/>
      </rPr>
      <t xml:space="preserve">  </t>
    </r>
    <r>
      <rPr>
        <sz val="11"/>
        <rFont val="Book Antiqua"/>
        <family val="1"/>
      </rPr>
      <t xml:space="preserve">  </t>
    </r>
  </si>
  <si>
    <t>1. Pet održanih sastanaka R.G.;     K3                                                2. Ostvarena preliminarna konsultacija ; K2                          3. Ostvarena javna konsultacija K3
4. Izrađena strategjia K3</t>
  </si>
  <si>
    <t xml:space="preserve">Januar - septembar </t>
  </si>
  <si>
    <t>Izrada strategije za regionalni razvoj</t>
  </si>
  <si>
    <t xml:space="preserve">Izrada i koordiniranje politika za regionalni socio-ekonomski razvoj </t>
  </si>
  <si>
    <t>Ministarstvo za regionalni razvoj</t>
  </si>
  <si>
    <t xml:space="preserve"> Godišnji plan rada vlade za 2019. godinu </t>
  </si>
  <si>
    <t xml:space="preserve">Program Vlade 2017-2021;PER, </t>
  </si>
  <si>
    <t>Mera 4.3.4; Digitalno istraživanje, razvoj, inovacije i ekonomija.</t>
  </si>
  <si>
    <t>NSR; mera 8 aktivnost 2,3,4,  mera 11, aktivnost 3; mera 27 aktivnost 2; mera 30 aktivnost 3,4</t>
  </si>
  <si>
    <t xml:space="preserve"> Civilno društvo, međunarodne organizacije, MALS, MJU,  Opštine, MER i donatori </t>
  </si>
  <si>
    <r>
      <t xml:space="preserve">1. </t>
    </r>
    <r>
      <rPr>
        <sz val="11"/>
        <rFont val="Book Antiqua"/>
        <family val="1"/>
      </rPr>
      <t>Infrastruktura: Pametna rasveta; Pametni parking; Momobilnost transportne mreže, itd.,izrađen                                                                 2.projekat Zgrade imovina : Bezbedni sistemi; Pametni vrtovi-sistem navodnjavanja; Pametna ventilacija i grejanje; , izrađeni                                                              3. Usluge:  Pametni kiosci; upravljanje protivpožarnim alarmnim sistemom, Automatska dostava zdravstvene zaštite; Javna bezbednost, itd., izrađeni</t>
    </r>
  </si>
  <si>
    <t>Izrada projekata za pametne gradove</t>
  </si>
  <si>
    <t>NSR; mera 2 aktivnost 3,4,5; mera 3 aktivnost 4,5; mera 12 aktivnost 2,3. mera 30 aktivnost 2,3,4</t>
  </si>
  <si>
    <t xml:space="preserve">Civilno društvo, međunarodne organizacije, MONT, MALS, MJU, MZ, Opštine, MER i donatori </t>
  </si>
  <si>
    <t xml:space="preserve">1. Ideja za uvođenje predmeta kodiranja i preduzetništva u osnovnom i srednjem obrazovanju, pokrenuta                                                                               2. Obuka nastavnog osoblja za predavanje predmeta  kodiranja i preduzetništva, projektovana                                               3. Efikasnost u pristupu javnim uslugama u saradnji sa resornim ministarstvima, u ostvarivanju projekata e-upravljanje, e-nabavke, e-zdravstvo, projektovani Organizovanje obuke o digitalizaciji za akademsko osoblje i studente .        </t>
  </si>
  <si>
    <t xml:space="preserve">Sprovođenje ideje za podsticanje veštine digitalnog kodiranja i pismenosti i preduzetničkog duha mladih.             </t>
  </si>
  <si>
    <t xml:space="preserve">NSR; stub 1;  mera 3 aktivnost mera 1,2,3 ; stub 3    mera 16 aktivnost 2 mera 18 aktivnost 2,4 </t>
  </si>
  <si>
    <t xml:space="preserve">MJU; MUP; MF;MP, Agencija za kibernetičku bezbednost, </t>
  </si>
  <si>
    <t>1. Projekat "Sprečavanje rizika od kibernetičkih napada";                                                                                 2. Projekat za sprečavanje osvete ili radoznalosti:                                         3. Sprečavanje novčane koristi izvršene od strane organizovanog kriminala, itd.</t>
  </si>
  <si>
    <t>Saradnja sa relevantnim institucijama za povećanje kibernetičke bezbednosti, poverenja i digitalizacije industrije i usluga: za poboljšanje  bezbednosti na internetu</t>
  </si>
  <si>
    <t xml:space="preserve">KKI&amp;N,Univerziteti, Opštine, Civilno društvo, zajednica biznisa, MONT, MTI, Vlada Luksemburga </t>
  </si>
  <si>
    <t>1,000,000     MONT              MIP            VLADA LUKSEMBURGA</t>
  </si>
  <si>
    <t xml:space="preserve">1.  Laboratorijski prostor po specifičnim sektorima određenim za olakšanje rada za naučna inovativna istraživanja od faze predinkubacije, inkubacije do novih proizvoda ili usluga, opremljeni (januar-decembar)                                                                                 2 . Digitalna infrastruktura za razvoj inovativnih ideja proizvoda i usluga sa uticajem na preduzetništvo i suočavanje sa projektovanom konkurencijom (maj-decembar)      3. Podrška neopdodnom opremom stručnoj školi Gjin Gazulli, </t>
  </si>
  <si>
    <r>
      <t xml:space="preserve">1. Opremanje Regionalnih centara za I&amp;P laboratorijama i neophodnom opremom;  </t>
    </r>
    <r>
      <rPr>
        <sz val="11"/>
        <color rgb="FFFF0000"/>
        <rFont val="Book Antiqua"/>
        <family val="1"/>
      </rPr>
      <t xml:space="preserve">            </t>
    </r>
  </si>
  <si>
    <t>2.  Proširenje infrastrukture informacionih i komunikacionih tehnologija;</t>
  </si>
  <si>
    <t>Program Vlade 2017-2021;PER, Strategija Evropa 2020</t>
  </si>
  <si>
    <t>NPSSSP
Poglavlje 20</t>
  </si>
  <si>
    <t xml:space="preserve">MONT, MTI, KP, MEI, MF, MER, MRSZ, MKOS, GIZ,KKI&amp;N,Univerziteti, Civilno društvo, Komore, zajednica biznisa, Međunarodne organizacije, </t>
  </si>
  <si>
    <t>1. Usvajanje Nacionalne strategije za inovacije i preduzetništvo;             (januar-septembar)                                                             2. Regulisanje javne politike i strateški ciljevi za podizanje i stimulisanje preduzetnika primenom inovativnih ideja sa direktnim uticajem na razvoj postojećih biznisa i otvaranje novih biznisa.</t>
  </si>
  <si>
    <t xml:space="preserve">Izrada Nacionalne strategije za inovacije i preduzetništvo;              </t>
  </si>
  <si>
    <t xml:space="preserve">MONT, MTI, KP, MEI, MF, MER, MRSZ, MKOS,KKI&amp;N,Univerziteti, Civilno društvo, Komore, zajednica biznisa, Međunarodne organizacije, </t>
  </si>
  <si>
    <t>1. Usvajanje Zakona o inovacijama i preduzetništvu;   (mart-septembar)                                                                         2. Oravno regulisanje oblasti inovacija i preduzetništva</t>
  </si>
  <si>
    <t>Januar-septembar</t>
  </si>
  <si>
    <r>
      <rPr>
        <sz val="11"/>
        <rFont val="Book Antiqua"/>
        <family val="1"/>
      </rPr>
      <t xml:space="preserve">Izrada Zakona o inovacijama i preduzetništvu;   </t>
    </r>
    <r>
      <rPr>
        <sz val="11"/>
        <color rgb="FFFF0000"/>
        <rFont val="Book Antiqua"/>
        <family val="1"/>
      </rPr>
      <t xml:space="preserve">  </t>
    </r>
  </si>
  <si>
    <t>1. Jačanje vladavine prava, fokusiranje na sprovođenje ključnih reformi u okviru Evropske agende i funkcionalnog pregleda sektora vladavine prava;</t>
  </si>
  <si>
    <t>Povezanost sa Evropskom agendom</t>
  </si>
  <si>
    <t>Ministarstvo za inovacije i preduzetništvo</t>
  </si>
  <si>
    <t>Sistem upravljanja informacijama u obrazovanju, unapređen (februar-decembar)</t>
  </si>
  <si>
    <t>1. Broj obuka za komunikaciju politika, održane
2. Broj obuka za komunikaciju sa medijima, održane
3. Broj obuka za komunikaciju za novim medijima, održane</t>
  </si>
  <si>
    <r>
      <t xml:space="preserve">1. Pravilnik o radu Vlade, odobren
</t>
    </r>
    <r>
      <rPr>
        <sz val="11"/>
        <color indexed="8"/>
        <rFont val="Book Antiqua"/>
        <family val="1"/>
      </rPr>
      <t>2. Osam obuka za PRV, održane</t>
    </r>
  </si>
  <si>
    <t>Koordinacija, izrada nacrta zakonodavstva,  revizija pravnih i podzakonskim akata predloženih od strane institucija i registra za dozvole i licence</t>
  </si>
  <si>
    <t>1. Koordinacija i praćenje Zakonodavnog programa (januar - decembar
2. Praćenje usvojenih podzakonskim akata  
3. Izrada nacrta zakona čiji je sponzor  KP
4. Izrada podzakonskih akata čiji je sponzor KP 
5. Ažuriranje  registra za dozvole i licence</t>
  </si>
  <si>
    <t xml:space="preserve">Strategija i Akcioni plan o pravima deteta 2019-2023; Odluka  Vlade br. 05/117; Odluka Vlade br. 03/35;  Ciljevi održivog razvoja (SDG); </t>
  </si>
  <si>
    <t>Izveštaj o implementaciji Nacionalnog plana o pravima osoba sa invaliditetom 2018-2020</t>
  </si>
  <si>
    <t>1. Zakon br. 06/L-029 za zaštitu od zračenja i nuklearna bezbednost                                                                              2. Direktiva  EU-a 2013/59/EURATOM</t>
  </si>
  <si>
    <t xml:space="preserve">Mera 18 u PER </t>
  </si>
  <si>
    <t>NPSSSP
Poglavlje: 3.1</t>
  </si>
  <si>
    <t>Program Vlade 2017 -2021;
SPPPK 2017-2021</t>
  </si>
  <si>
    <t>AKI, MUP, PK, KAJB          Projekat bratimljenja "Dalje jačanje Dalje jacanje KSK i PSK, projekat ICITAP</t>
  </si>
  <si>
    <t>Januar - Decembar</t>
  </si>
  <si>
    <t>SSK, TSK, PK, MJU/IKJU, Projekat IPA “Dalja podrška institucijama Kosova u borbi protiv organizovanog kriminala i korupcije”</t>
  </si>
  <si>
    <t>NSR, Mera 12.</t>
  </si>
  <si>
    <t xml:space="preserve">NSR, Mera 12. </t>
  </si>
  <si>
    <t>ERA              Prioritet 2, Aktivitet 2.3.3</t>
  </si>
  <si>
    <t xml:space="preserve">Osiguranje finansiranja kapitalnih projekata koji su deo Prioritarne liste projekata i Vladinih prioriteta kroz grantove i kredite.  </t>
  </si>
  <si>
    <r>
      <t xml:space="preserve">1. Izrada deklaracije srednjoročnih prioriteta Vlade.                                                                                  
2. Izdavanje instrukcije za pripremu </t>
    </r>
    <r>
      <rPr>
        <sz val="11"/>
        <rFont val="Book Antiqua"/>
        <family val="1"/>
      </rPr>
      <t>SOR 20</t>
    </r>
    <r>
      <rPr>
        <sz val="11"/>
        <color theme="1"/>
        <rFont val="Book Antiqua"/>
        <family val="1"/>
      </rPr>
      <t xml:space="preserve">20-2022 kao preliminarni dokumenat procesa izrade budžeta za 2020-2022 godinu (februar)                                       
3. Odobrenje vladinih grantova za finansiranje opština za 2020. godinu u kontekstu finalizacije  </t>
    </r>
    <r>
      <rPr>
        <sz val="11"/>
        <rFont val="Book Antiqua"/>
        <family val="1"/>
      </rPr>
      <t>SOR 20</t>
    </r>
    <r>
      <rPr>
        <sz val="11"/>
        <color theme="1"/>
        <rFont val="Book Antiqua"/>
        <family val="1"/>
      </rPr>
      <t xml:space="preserve">20-2022 od strane Komisije za grantove (mart-april)                                                          
4. Usvajanje Srednjoročnog okvira rashoda 2020-2022 u Vladi (april) </t>
    </r>
  </si>
  <si>
    <t>Opštine, Vlada, Resorna ministarstva.</t>
  </si>
  <si>
    <t>Svi ugovorni  organi na centralnom i lokalnom nivou.</t>
  </si>
  <si>
    <r>
      <t>Strategija</t>
    </r>
    <r>
      <rPr>
        <sz val="11"/>
        <color rgb="FF7030A0"/>
        <rFont val="Book Antiqua"/>
        <family val="1"/>
      </rPr>
      <t xml:space="preserve"> </t>
    </r>
    <r>
      <rPr>
        <sz val="11"/>
        <rFont val="Book Antiqua"/>
        <family val="1"/>
      </rPr>
      <t>UKJF 2015-2019 i strategija za UJF 2016-2020.</t>
    </r>
  </si>
  <si>
    <t>Izrada podzakonskim akata za Kosovsku geološku službu (podzakonskim akti koji proizlaze iz Zakona br. 04/L-232)</t>
  </si>
  <si>
    <t>Mera 30, aktivitet 4</t>
  </si>
  <si>
    <t>Jun</t>
  </si>
  <si>
    <t>Januar - Jun</t>
  </si>
  <si>
    <t>Usvojeni Koncept dokument za SNS (septembar)</t>
  </si>
  <si>
    <t>Projekat „Podrška o zatvaranju kolektivnih centara“ u SO Leposavić, SO Zvečane i SO Gračanica</t>
  </si>
  <si>
    <t>NPSSSP 3.15</t>
  </si>
  <si>
    <t>NPSSSP 3.14.5</t>
  </si>
  <si>
    <t>NPSSSP 3.14.6</t>
  </si>
  <si>
    <t>NPSSSP 3.14.9</t>
  </si>
  <si>
    <t>NPSSSP 3.14.2</t>
  </si>
  <si>
    <t>NPSSSP 3.14.1</t>
  </si>
  <si>
    <t>NPSSSP 3.24. Poglavlje 23</t>
  </si>
  <si>
    <t xml:space="preserve">Poglavlje 24: </t>
  </si>
  <si>
    <t>NPSSSP, Poglavlje 4</t>
  </si>
  <si>
    <t xml:space="preserve">Poglavlje 16, </t>
  </si>
  <si>
    <t>Poglavlje 16,</t>
  </si>
  <si>
    <t>Poglavlje 16</t>
  </si>
  <si>
    <t>NPSSSP Poglavlje 11 3.11.5</t>
  </si>
  <si>
    <t>NPSSSP Poglavlje 10,2</t>
  </si>
  <si>
    <t>Poglavlje 27</t>
  </si>
  <si>
    <t>Poglavlje 2.4.1 / 4.1</t>
  </si>
  <si>
    <r>
      <t xml:space="preserve">1. </t>
    </r>
    <r>
      <rPr>
        <sz val="12"/>
        <color theme="1"/>
        <rFont val="Book Antiqua"/>
        <family val="1"/>
      </rPr>
      <t xml:space="preserve">Zakon o zdravstvu, usvojen;                                            2. Zakon o reproduktivnom zdravlju i pomoćnoj oplodnji, usvojen;                                                   3. Koncept dokument o zaraznim bolestima, usvojen;             4. Koncept dokument o retkim bolestima, usvojen;                5. Usvajanje koncept dokumenta o pravima, ovlašćenjima i odgovornostima zdravstvenih profesionalaca;     6. Administrativno uputstvo o obavezama lica odgovornog za transplantaciju tkiva i ćelija, usvojeno;                                                                             7. Administrativno uputstvo o uslovima prostorija za pušenje za institucije u kojima je pušenje dozvoljeno, usvojeno; 8. Pravilnik o unutrašnjoj organizaciji i sistematizaciji radnih mesta u Ministarstvu zdravstva; 9. UA o kombinovanim primedbama u jedinici pakovanja , usvojeno;  10. Administrativno uputstvo o obavezama lica odgovornog za transplantaciju tkiva i ćelija, usvojeno;           </t>
    </r>
  </si>
  <si>
    <t xml:space="preserve">1. Svetski dan intelektualne svojine obeležen, april;                                                         2. Najmanje 2 informativna seminara organizovana sa studentima i poslovnom zajednicom (decembar);                                3. Najmanje 2 informativnih okruglih stola na domaćim televizijama, (decembar);                                                   4. Najmanje 1 informativna aktivnost interesnih strana u vezi sa registracijom geografskog pokazatelja (septembar);                                   </t>
  </si>
  <si>
    <t>Program Vlade 2017-21</t>
  </si>
  <si>
    <t>Program Vlade 2017  - 2021</t>
  </si>
  <si>
    <t>Program Vlade 2017-2021.</t>
  </si>
  <si>
    <t xml:space="preserve">Poglavlje 20, aktivnost 3.21.1  </t>
  </si>
  <si>
    <t>Program Vlade 2017-2021, MTI, Objektivi 1, aktivnost j</t>
  </si>
  <si>
    <t xml:space="preserve">Januar-decembar         </t>
  </si>
  <si>
    <t xml:space="preserve">Januar - decembar      </t>
  </si>
  <si>
    <t>Januar -decembar</t>
  </si>
  <si>
    <t>Januar decembar</t>
  </si>
  <si>
    <t>Januar- decembar</t>
  </si>
  <si>
    <t>prill - decembar</t>
  </si>
  <si>
    <t>1. Učešće zvaničnika MIP-a na sastancima radnih grupa koalicije, realizovano. Jul. (DPNS)
2. Učešće ministra na redovnim sastancima koalicije, realizovano. (DPNS)</t>
  </si>
  <si>
    <t>Učešće na redovnim sastancima koalicije sa posebnim fokusom na radnu grupu za komunikaciju.</t>
  </si>
  <si>
    <t xml:space="preserve">Strategija protiv terorizma i Akcioni plan 2018-2023; Strategija za sprečavanje nasilnog ekstremizma i radikalizma koji vodi u terorizam 2015 –2020. </t>
  </si>
  <si>
    <t xml:space="preserve">Nacionalni plan za sprovođenje SSP-a, Poglavlje 24: Pravda, sloboda i bezbednost/borba protiv terorizma </t>
  </si>
  <si>
    <t>KP, PK, KOA, FOJ, PAK, TSK, SSK, verske zajednice, lokalni bezbednosni forumi, NVO-i, međunarodni partneri</t>
  </si>
  <si>
    <t>1. Broj istraženih slučajeva i krivičnih prijava (decembar)                                                 
2. Broj razmenjenih informacija sa domaćim i međunarodnim institucijama. (decembar)</t>
  </si>
  <si>
    <t>Identifikacija pojedinaca, grupa, naselja, regiona koji su osetljivi na uticaj ekstremističkuh i radikalnih ideologija kao i sprovođenje istraga protiv terorizma</t>
  </si>
  <si>
    <t xml:space="preserve">6. Produbljivanje doprinosa i angažmana za regionalnu bezbednost, u okviru Globalne koalicije za borbu protiv terorizma. </t>
  </si>
  <si>
    <t>MUP</t>
  </si>
  <si>
    <t>Program Vlade 2017  - 2021.</t>
  </si>
  <si>
    <r>
      <t xml:space="preserve">Formiranje jedinice za nadgledanje sprovođenja sankcija. Završeno </t>
    </r>
    <r>
      <rPr>
        <b/>
        <sz val="11"/>
        <color indexed="8"/>
        <rFont val="Book Antiqua"/>
        <family val="1"/>
      </rPr>
      <t>(DNPS)</t>
    </r>
  </si>
  <si>
    <t>Septembar</t>
  </si>
  <si>
    <t xml:space="preserve">Nadgledanje sprovođenja međunarodnih sankcija           </t>
  </si>
  <si>
    <t>MIP, OEBS, diplomatski hor (DPNS).</t>
  </si>
  <si>
    <t xml:space="preserve">Administrativni troškovi
</t>
  </si>
  <si>
    <r>
      <t xml:space="preserve">Učešće kosovskih institucija na sastancima OEBS-a, završeno. </t>
    </r>
    <r>
      <rPr>
        <b/>
        <sz val="11"/>
        <color indexed="8"/>
        <rFont val="Book Antiqua"/>
        <family val="1"/>
      </rPr>
      <t>(DNPS)</t>
    </r>
    <r>
      <rPr>
        <sz val="11"/>
        <color indexed="8"/>
        <rFont val="Book Antiqua"/>
        <family val="1"/>
      </rPr>
      <t xml:space="preserve">       </t>
    </r>
  </si>
  <si>
    <t>Unapređenje odnosa sa OEBS-om.</t>
  </si>
  <si>
    <t>MIP, MKSB, NALT, diplomatski hor (DPNS).</t>
  </si>
  <si>
    <r>
      <t xml:space="preserve">Najmanje tri aktivnosti između RKS-a i NATO-a, organizovano. Međunarodna konferencija u decembru.  </t>
    </r>
    <r>
      <rPr>
        <b/>
        <sz val="11"/>
        <color indexed="8"/>
        <rFont val="Book Antiqua"/>
        <family val="1"/>
      </rPr>
      <t>(DNPS)</t>
    </r>
  </si>
  <si>
    <t xml:space="preserve">Januar-decembar  </t>
  </si>
  <si>
    <t>Dijalog intenziviran sa NATO-om.</t>
  </si>
  <si>
    <t>MKSB, NALT, diplomatski hor (DPNS).</t>
  </si>
  <si>
    <r>
      <t xml:space="preserve">Sastanak na visokom nivou sa multilateralnom savetodavnom grupom RACVIAC, realizovan. Mart. Decembar. </t>
    </r>
    <r>
      <rPr>
        <b/>
        <sz val="11"/>
        <color indexed="8"/>
        <rFont val="Book Antiqua"/>
        <family val="1"/>
      </rPr>
      <t>(DNPS) 
Priprema za članstvo u Jadranskoj povelji-A5. Realizovano. Decembar.  (DNPS)</t>
    </r>
  </si>
  <si>
    <t xml:space="preserve"> Intenziviranje učešća u ostalim regionalnim i međunarodnim  inicijativama, organizacijama i mehanizmima za bezbednost i odbranu (Unapređenje statusa u A5, RACVIAC).</t>
  </si>
  <si>
    <t>1. Analiza strateškog pregleda bezbednosnog sektora (SPBS) (2014)                   2. Program Vlade (2017-2021)</t>
  </si>
  <si>
    <t>Skupština- Parlamentarna komisija za zakonodavstvo, bezbednost i KSB, 
2. Vlada - Pravna kancelarija premijera, i 
3. Predsedništvo RKS-a
4. Savet bezbednosti Kosova</t>
  </si>
  <si>
    <t xml:space="preserve">
1. Izrada Odbrambene strategije (nakon usvajanja Bezbednosne strategije Kosova-BSK); (januar-decembar) 
2. Revizija Nacrta Opšte vojne doktrine i doktrina iz funkcionalnih oblasti;  (januar-decembar)
3. Revizija Nacrta Dugoročnog plana razvoja (DPR) i Nacrta planova za podršku DPR-a, kao i revizija Nacrta srednjoročnog plana (SRP) 
(januar-decembar).
4. Izrada pretpripremnog plana za proces tranzicije-PPT 2019., usvojena; (mart).
</t>
  </si>
  <si>
    <t xml:space="preserve">Koordinacija aktivnosti Ministarstva i KSB u funkciji pripremnog procesa za tranziciju </t>
  </si>
  <si>
    <t>MKSB</t>
  </si>
  <si>
    <t>1. Skupština- Parlamentarna komisija za zakonodavstvo, bezbednost i KSB, 
2. Vlada - Pravna kancelarija premijera, i 
3. Predsedništvo RKS-a</t>
  </si>
  <si>
    <t>1. Praćenje sprovođenja važećeg zakonodavstva prema identifikovanom planu akata za praćenje VRK-a i Ministarstva; (januar-decembar).
2. Izmena i dopuna podzakonskih akata iz oblasti ljudskih resursa:
2.1. Izmena i dopuna Uredbe o godišnjim procenama pripadnika KSB-a, završena; (maj)
2.2. Izmena i dopuna politika regrutovanja, filtriranja i izbora kadeta, završena; (jun)
2.3. Iniciranje i izrada Uredbe o regrutovanju pripadnika KSB-a, realizovana; (septembar)
2.4. Izmena i dopuna i završetak Administrativnog uputstva o kursevima bilateralne obuke za Ministarstvo i KSB, završena; (septembar)
2.5. Izmena i dopuna Uredbe za razvoj u karijeri za pripadnike KSB-a, završena; (septembar)
2.6  Revizija Pravilnika za funkcionisanje Vojnih atašea RK-a, usvojena; (septembar)  
3. Revizija vodiča za nošenje i trajanje uniforme KSB-a, revidiran; (novembar)
4. Revizija vodiča za održavanje oružja i municije KSB-a; (jun)
5. Izrada i revizija dokumenata strateške prirode potrebnih za tranzicioni proces Ministarstva iz delokruga Ministarstva i KSB-a; (januar-decembar)</t>
  </si>
  <si>
    <t xml:space="preserve">Revizija i izmena/dopuna paketa primarnih i sekundarnih zakonskih akata za Ministarstvo i KSB kao i izrada novih akata;
</t>
  </si>
  <si>
    <t xml:space="preserve">5. Transformacija KSB-a u OSK u bliskoj saradnji sa strateškim partnerima Kosova, osigurajući na taj način nastavak pune saradnje na profesionalizaciji naših oružanih snaga prema standardima NATO-a; </t>
  </si>
  <si>
    <t>Cilj 5.5</t>
  </si>
  <si>
    <t>Glavni nosilac projekta je MIP u saradnji sa KP-om i MEI-om</t>
  </si>
  <si>
    <r>
      <t xml:space="preserve">Finalni dokumenat o državnom stavu, izrađen i usvojen u vladi; sastanak realizovan u Briselu; Politički dijalog između RKS-a i EU/EEAS, realizovan. Decembar. </t>
    </r>
    <r>
      <rPr>
        <b/>
        <sz val="11"/>
        <color indexed="8"/>
        <rFont val="Book Antiqua"/>
        <family val="1"/>
      </rPr>
      <t>(DEBE)</t>
    </r>
  </si>
  <si>
    <t xml:space="preserve">Decembar </t>
  </si>
  <si>
    <t xml:space="preserve">Organizacija KSA-a i kontinuirano informisanje kolega iz zemalja EU-a o ispunjenim obavezama u koordinaciji sa MEI-om. </t>
  </si>
  <si>
    <t xml:space="preserve">Strategija za lokalnu samoupravu 2016 - 2026; Program Vlade Republike Kosovo 2017-2021; Izveštaj o napretku zemlje </t>
  </si>
  <si>
    <t>NSR - 4 Glavni cilj</t>
  </si>
  <si>
    <t>NPSSSP Blok 1, 2, i 3</t>
  </si>
  <si>
    <t xml:space="preserve">MALS, opštine </t>
  </si>
  <si>
    <t xml:space="preserve"> 1) 3 izveštaja, izrađena i objavljena (januar, jun, oktobar)
 2) % mera ispunjenih iz političkih kriterijuma SSP-a; (decembar)
3) % mera ispunjenih iz ekonomskih kriterijuma SSP-a (decembar);                              4) % mera ispunjenih iz evropskih standarda SSP-a (decembar);</t>
  </si>
  <si>
    <t>Januar-decembar 2019.</t>
  </si>
  <si>
    <t xml:space="preserve">Redovni izveštaj o ispunjenju obaveza opština koja proističu iz evropske agende </t>
  </si>
  <si>
    <t>Program Vlade 2017-2021, Stub III
SKKP, Cilj 1.2;</t>
  </si>
  <si>
    <t>Resorna ministarstva</t>
  </si>
  <si>
    <t>1)  Redovni mesečni izveštaji o sprovođenju AP AER 2019., izrađeni (januar-decembar)
2) Četiri (4) tromesečna izveštaja o sprovođenju NPSSSP-a, izrađeni (april, jul, oktobar, januar 2020)</t>
  </si>
  <si>
    <t>Praćenje sprovođenja politika za sprovođenje SSP-a;</t>
  </si>
  <si>
    <t>MEI</t>
  </si>
  <si>
    <t>Program Vlade 2017-2021, Stub III</t>
  </si>
  <si>
    <t>1) Redovni izveštaji za EK, izrađeni (januar-decembar)
2) Misije EU-a za procenu, organizovane (januar-decembar)
3) Kampanja za osvešćivanje javnosti za putovanje bez viza u Šengen zoni, organizovana (januar-mart)</t>
  </si>
  <si>
    <t>Praćenje procesa liberalizacije viza</t>
  </si>
  <si>
    <t>4. Rešavanje obaveza u procesu liberalizacije viza i sprovođenje obaveza proizašlih iz procesa SSP-a;</t>
  </si>
  <si>
    <t>Cilj 5.4</t>
  </si>
  <si>
    <t>Konferencija ambasadora, realizovana. Oktobar. (AD)
Konferencija "Promovisanje ekonomskih potencijala opština putem diplomatije" , završeno. Jun. (DDE)
Organizacija konferencije "Diplomatija i turizam" . Organizovano. Novembar. (DDE)</t>
  </si>
  <si>
    <t xml:space="preserve">Jun-septembar </t>
  </si>
  <si>
    <t>Organizacija konferencija</t>
  </si>
  <si>
    <r>
      <t xml:space="preserve">Organizacija nedelje ICT-a i promovisanje kosovskih preduzeća u Nju Jorku, organizovano </t>
    </r>
    <r>
      <rPr>
        <b/>
        <sz val="11"/>
        <color indexed="8"/>
        <rFont val="Book Antiqua"/>
        <family val="1"/>
      </rPr>
      <t>(DDE)</t>
    </r>
  </si>
  <si>
    <t xml:space="preserve">Januar-septembar </t>
  </si>
  <si>
    <t xml:space="preserve">Organizacija nedelje ICT-a i promovisanja kosovskih preduzeća u Nju Jorku </t>
  </si>
  <si>
    <r>
      <t xml:space="preserve">Forumi organizovani i završeni u najmanje dve države, održani  </t>
    </r>
    <r>
      <rPr>
        <b/>
        <sz val="11"/>
        <color indexed="8"/>
        <rFont val="Book Antiqua"/>
        <family val="1"/>
      </rPr>
      <t>(DDE)</t>
    </r>
    <r>
      <rPr>
        <sz val="11"/>
        <color indexed="8"/>
        <rFont val="Book Antiqua"/>
        <family val="1"/>
      </rPr>
      <t xml:space="preserve"> </t>
    </r>
  </si>
  <si>
    <t>Forumi za investicije</t>
  </si>
  <si>
    <r>
      <t xml:space="preserve">Organizacija aktivnosti za promovisanje Kosova od stranih medija, realizovana. </t>
    </r>
    <r>
      <rPr>
        <b/>
        <sz val="11"/>
        <color indexed="8"/>
        <rFont val="Book Antiqua"/>
        <family val="1"/>
      </rPr>
      <t xml:space="preserve">(DDE) </t>
    </r>
  </si>
  <si>
    <t>Javna diplomatija</t>
  </si>
  <si>
    <t>MIP, ambasade, KIESA, PPK, PAK, MF, AVK, APK (DDE).</t>
  </si>
  <si>
    <r>
      <t xml:space="preserve">Sesije organizovane i završene u: Nju Jorku, Briselu, Minhenu, Frankfurtu. Septembar. </t>
    </r>
    <r>
      <rPr>
        <b/>
        <sz val="11"/>
        <color indexed="8"/>
        <rFont val="Book Antiqua"/>
        <family val="1"/>
      </rPr>
      <t>(DDE)</t>
    </r>
  </si>
  <si>
    <t xml:space="preserve"> Informativne sesije sa ambasadama u relevantnim državama o dijaspori oko investicija.</t>
  </si>
  <si>
    <t>3. Unapređenje ekonomske, kulturološke i javne diplomatije kao i dalje jačanje inostrane službe Republike Kosovo;</t>
  </si>
  <si>
    <t>Cilj 5.3</t>
  </si>
  <si>
    <r>
      <t xml:space="preserve">Diplomatski odnosi uspostavljeni sa najmanje 3 države.  </t>
    </r>
    <r>
      <rPr>
        <b/>
        <sz val="11"/>
        <color indexed="8"/>
        <rFont val="Book Antiqua"/>
        <family val="1"/>
      </rPr>
      <t>(DMD)</t>
    </r>
  </si>
  <si>
    <t>Uspostavljanje diplomatskih odnosa sa državama koje su priznale RKS</t>
  </si>
  <si>
    <r>
      <t xml:space="preserve"> Potpuna funkcionalizacija sekretarijata, završena. Jun. </t>
    </r>
    <r>
      <rPr>
        <b/>
        <sz val="11"/>
        <color indexed="8"/>
        <rFont val="Book Antiqua"/>
        <family val="1"/>
      </rPr>
      <t>(DMR)
Implementacija sporazuma, nadgledana. Tokom cele godine. (DMR) Organizacija zajedničke sednice dveju vlada, realizovana. Tokom godine. (DMR)</t>
    </r>
  </si>
  <si>
    <t>Implementacija strateškog partnerstva sa Albanijom.</t>
  </si>
  <si>
    <r>
      <t xml:space="preserve">SEECP- preuzimanje predsedavanja, završeno. Jul. </t>
    </r>
    <r>
      <rPr>
        <b/>
        <sz val="11"/>
        <color indexed="8"/>
        <rFont val="Book Antiqua"/>
        <family val="1"/>
      </rPr>
      <t xml:space="preserve">(DMR) "Berlinski proces" - Učešće na umrežavanju MIP-a iz regiona o kretanjima u procesu, realizovano. Jun. (DMR)
Transport Community Treaty (TCT) - imenovanje predstavnika RKS-a, završeno. Septembar. (DMR)
MARRI - Preuzimanje predsedavanja, konferencije i seminari, završeni. Januar. (DMR)
RCC - konferencije i seminari, završeni. Tokom čitave godine. (DMR)
WBF - preuzimanje predsedavanja, inicijative RKS-a finansirane. Januar. (DMR)
</t>
    </r>
  </si>
  <si>
    <t>Aktivno učešće u regionalnim inicijativama i organizacijama u kojima smo članovi/posmatrači</t>
  </si>
  <si>
    <t xml:space="preserve">Političke, ekonomske, kulturne konsultacije sa: Albanijom, Slovenijom, Hrvatskom, Crnom Gorom, Makedonijom, Bugarskom, održane (DMR)
 Potpisivanje novih sporazuma o otvaranju novih graničnih prelaza sa Albanijom i Makedonijom, završeni. (DMR)
</t>
  </si>
  <si>
    <t>Promovisanje i jačanje bilateralne saradnje sa državama Jugoistočne Evrope.</t>
  </si>
  <si>
    <t xml:space="preserve">Pristupanje u 3 međunarodne konvencije, završeno. (DON)
Apliciranje za pristupanje u drugim konvencijama, tamo gde je moguće, završeno (DON)
</t>
  </si>
  <si>
    <t xml:space="preserve"> Pristupanje Kosova međunarodnim konvencijama.</t>
  </si>
  <si>
    <t xml:space="preserve">Priprema za apliciranje za članstvo u ES. Završeno (DON)
Apliciranje za 1 projekat u CEB-u. Završeno. (DON)
Nastavak saradnje o nacrtima zakona sa Venecijanskom komisijom. Finalizovano (DON)
</t>
  </si>
  <si>
    <t>Intenziviranje odnosa Kosova sa Evropskim savetom.</t>
  </si>
  <si>
    <r>
      <t xml:space="preserve">Članstvo u najmanje 3 međunarodne organizacije i najmanje u jednoj specijalizovanoj Agenciji OUN-a. Tokom godine. </t>
    </r>
    <r>
      <rPr>
        <b/>
        <sz val="11"/>
        <color indexed="8"/>
        <rFont val="Book Antiqua"/>
        <family val="1"/>
      </rPr>
      <t>(DON)</t>
    </r>
  </si>
  <si>
    <t>Članstvo u međunarodnim organizacijama/inicijativama/mehanizmima.</t>
  </si>
  <si>
    <t>MIP, Savetodavni tim NATO-a (NALT), diplomatski hor na/za Kosovo, diplomatski hor Kosova</t>
  </si>
  <si>
    <t xml:space="preserve">1. Koordinacija aktivnost sa Udruženjem vojnih atašea na Kosovu, u implementaciji godišnjeg plana-(CMAAK);  (januar-decembar) 
2. Intenziviranje saradnje sa stranim Vojnim atašeima (VA) u okviru ispunjenja strateškog cilja za članstvu u regionalnoj i međunarodnoj inicijativi, koordinisano; (januar-decembar)
</t>
  </si>
  <si>
    <t>Koordinacija sa vojnim atašeima akreditovanim u našoj zemlji i Vojni atašei Republike Kosovo akreditovani u partnerskim zemljama.</t>
  </si>
  <si>
    <t xml:space="preserve">1. Aktivnosti u okviru Programa državnog partnerstva (SPP)  sa Nacionalnom gardom iz države Ajova, koordinirane i realizovane, (januar-decembar);
2. Učešće na planskim koferencijama i poljskim vežbama organizovanim u okviru saradnje sa komandom SAD-a za Evropu-EUCOM i Vojska SAD-a za Evropu-USAREUR; (januar-decembar);
3. Koordinacija i sinhronizacija aktivnosti programa za Edukaciju i Međunarodnu vojnu obuku (IMET), Vojska sa vojskom (M2M) Prodaja vojne opreme u inostranstvu (FMS), Inostrana vojna fondacija (FMF) itd.  sa Kancelarijom za saradnju za odbranu SAD-a (US ODC); (januar-decembar);
</t>
  </si>
  <si>
    <t>Koordinacija aktivnosti programa sa ODC, Nacionalnom gardom iz Ajova, EUCOM i USAREUR.</t>
  </si>
  <si>
    <t xml:space="preserve">1. Analiza strateškog pregleda bezbednosnog sektora (SPBS) (2014)                   2. Program Vlade (2017-2021)
</t>
  </si>
  <si>
    <t>MIP, Savetodavni tim NATO-a (NALT), diplomatski hor u/za Kosovo</t>
  </si>
  <si>
    <t>1. Razvoj procedura za članstvo u inicijativama: Jadranska povelja -A5, Centar saradnje za bezbednost-RACVIAC, Ministri odbrane Jugoistočne Evrope-SEDM. (januar-decembar); 
a. Organizacija i učešće na sastancima političkih direktora, Jadranska povelja -A5. (april-novembar);
b. Organizacija učešća na ministarskom nivou A.5. (jul-novembar);
c. Učešće na sastanku šefova štaba A.5. (novembar);    
d. Učešće na sastancima u Centru saradnje za bezbednost -RACVIAC realizovano; (februar-novembar)                                                                               e. Iniciranje procedura za članstvo u organizaciji Ministara odbrane Jugoistočne Evrope-SEDM; (jul-decembar)     
2.  Organizacija I i II konferencije “KSB i partneri” koje će se održati u Ministarstvu; (april, oktobar);
3. Razvoj, organizacija poseta i sastanaka visokog nivoa Ministarstva i KSB-a sa partnerskim zemljama; (januar-decembar);</t>
  </si>
  <si>
    <t>Angažovanje za integraciju u inicijativama i međunarodnim organizacijama za bezbednost i odbranu kao i učešće na zajedničkim organizacijama;</t>
  </si>
  <si>
    <t xml:space="preserve">1.  Srednjoročni finansijski sporazum sa Republikom Turskom, iniciran, koordinisan i potpisan; (januar-decembar)
2.  Bilateralni sporazumi sa državama: Republika Francuska, Bugarska i Poljska, inicirani, koordinisani i potpisani; (januar-decembar)                                                                       3.  Bilateralni plan sa Italijom, pripremljen i potpisan; (januar-decembar)  
4.  Bilateralni plan sa Francuskom, pripremljen i potpisan; (januar-decembar)                                                                                 
</t>
  </si>
  <si>
    <t xml:space="preserve">Zaključivanje novih sporazuma i produbljivanje bilateralne saradnje sa SAD-om i drugim partnerskim zemljama i članicama NATO-a </t>
  </si>
  <si>
    <t>Bilateralni sporazumi inicirani/pregovarani sa sledećim zemljama: Makedonija, Nemačka, Francuska, Holandija, Norveška, Velika Britanija.</t>
  </si>
  <si>
    <t xml:space="preserve">Decembar  </t>
  </si>
  <si>
    <t>Iniciranje bilateralnih sporazuma u oblasti drumskog transporta.</t>
  </si>
  <si>
    <t xml:space="preserve">Sektorska strategija multimodalnog transporta </t>
  </si>
  <si>
    <t xml:space="preserve">1) Četiri sastanka Upravnog komiteta, realizovano.    (mart - jun-oktobar-decembar)            
2) Dva godišnja sastanka Radnih grupa, realizovano.             (mart-novembar)
3)  Jedan godišnji sastanak ministra iz regiona, realizovan. (decembar)                                   
4) Tri godišnja sastanka u Radnoj grupi za stvaranje olakšica u transportu TFWG. januar - decembar (Transport facilitation working group) realizovana. Tu je takođe uključeno i sprovođenje "Mera reforme konektivnosti", implementacija "Ugovora o transportnoj zajednici", dok kao regionalni projekat za 6 zemalja Zapadnog Balkana koje se finansiraju od Evropske komisije je tehnička pomoć CONNECTA.     </t>
  </si>
  <si>
    <t xml:space="preserve">Redovno učešće u aktivnostima organizovanim od SEETO/UGOVOR u cilju koordinisanja aktivnosti Kosova sa regionalnim inicijativama </t>
  </si>
  <si>
    <t xml:space="preserve">Program Vlade 2017-2021, Stub II Ekonomski razvoj i zapošljavanje, MF Cilj 3; </t>
  </si>
  <si>
    <t>MF, PAK</t>
  </si>
  <si>
    <t xml:space="preserve">Iniciranje multilateralnih sporazuma za razmenu poreskih informacija </t>
  </si>
  <si>
    <t xml:space="preserve">Povećanje međunarodne saradnje u oblasti razmene poreskih informacija  </t>
  </si>
  <si>
    <t>Nacrt AER 2019, Prioritet 5</t>
  </si>
  <si>
    <t>MF, PAK, MIP</t>
  </si>
  <si>
    <t xml:space="preserve">Broj iniciranih sporazuma o izbegavanju dvostrukog oporezivanja na prihode i kapital, suzbijanje evazije i utaje poreza </t>
  </si>
  <si>
    <t>Iniciranje sporazuma o izbegavanju dvostrukog oporezivanja na prihode i kapital, suzbijanje evazije i utaje poreza</t>
  </si>
  <si>
    <t>Program Vlade 2017-2021, Stub III Spoljna politika i Evro-atlantske integracije, Strateški plan CK-a 2019-2023.</t>
  </si>
  <si>
    <t>CK</t>
  </si>
  <si>
    <t>1. Broj razmena informacija sa drugim carinskim administracijama (januar-decembar).
2. Bilateralni sastanci sa carinskim administracijama EU-a i drugih država (januar-decembar).</t>
  </si>
  <si>
    <t>Jačanje saradnje Carine Kosova sa relevantnim institucijama EU-a, carinskim administracijama zemalja članica EU i zemljama kandidatima.</t>
  </si>
  <si>
    <t>1. Broj redovnih izveštavanja koje traži SCO (januar-decembar).
2. Broj sastanaka i konferencija u organizaciji SCO (januar-decembar).</t>
  </si>
  <si>
    <t xml:space="preserve">Ispunjavanje zahteva i obaveza iz Carine Kosova koja proističu iz članstva u Svetskoj carinskoj organizaciji (SCO).  
</t>
  </si>
  <si>
    <t>2. Jačanje bilateralnih i multilateralnih odnosa, kao i učešće i članstvo u regionalnim inicijativama i šire;</t>
  </si>
  <si>
    <t>Cilj 5.2</t>
  </si>
  <si>
    <t>Najmanje tri nove diplomtaske misije, otvorene.</t>
  </si>
  <si>
    <t xml:space="preserve">5.1.4  Otvaranje novih diplomatskih misija </t>
  </si>
  <si>
    <r>
      <t xml:space="preserve"> Realizacija sastanaka sa kolegama iz regiona radi razmene iskustava, završeno. Tokom čitave godine. </t>
    </r>
    <r>
      <rPr>
        <b/>
        <sz val="11"/>
        <color indexed="8"/>
        <rFont val="Book Antiqua"/>
        <family val="1"/>
      </rPr>
      <t xml:space="preserve">(DEBE) </t>
    </r>
  </si>
  <si>
    <t xml:space="preserve"> Početak priprema za apliciranje za status kandidata za članstvo u EU, prvobitno kroz konsultacije sa zemljama iz regiona koje imaju potrebnu ekspertizu.</t>
  </si>
  <si>
    <r>
      <t xml:space="preserve">Redovni sastanci, potpisivanje bilateralnih sporazuma, memoranduma i razmena iskustava, realizovani; Realizacija sastanaka sa kolegama iz regiona radi razmene iskustava, realizovano;  Stalne konsultacije sa kancelarijom EU-a, realizovano. Tokom čitave godine. </t>
    </r>
    <r>
      <rPr>
        <b/>
        <sz val="11"/>
        <color indexed="8"/>
        <rFont val="Book Antiqua"/>
        <family val="1"/>
      </rPr>
      <t xml:space="preserve">(DEBE) (DMD)  </t>
    </r>
  </si>
  <si>
    <t>5.1.2. Redovne političke konsultacije sa zemljama EU-a i Evrope i posete na visokom nivou kao i intenziviranje interakcije sa EEAS.</t>
  </si>
  <si>
    <t xml:space="preserve"> SSP Poglavlje 31 </t>
  </si>
  <si>
    <t xml:space="preserve">MIP (DEBE) sa svim relevantnim departmanima sa međuinstitucionalnom interakcijom </t>
  </si>
  <si>
    <r>
      <t xml:space="preserve">Realizacija sastanaka za lobiranje sa zemljama koje nisu priznale nezavisnost, naročito sa onima koja su bližu priznanju;  Koordinacija sa prijateljskim državama koje imaju uticaj u trećim zemljama za podršku u ostvarivanju novih priznanja, zvršena; Politički dijalog sa EU-om, KDO u koordinaciji sa Kabinetom ministra i odgovarajućim deprtmanima, realizovano. Tokom čitave godine. </t>
    </r>
    <r>
      <rPr>
        <b/>
        <sz val="11"/>
        <color indexed="8"/>
        <rFont val="Book Antiqua"/>
        <family val="1"/>
      </rPr>
      <t>(DEBE) (DMD)</t>
    </r>
  </si>
  <si>
    <t xml:space="preserve">5.1.1. Povećanje broja priznanja </t>
  </si>
  <si>
    <t xml:space="preserve">NPSSSP POGLAVLJE 31 </t>
  </si>
  <si>
    <t>Strategija usvojena; decembar</t>
  </si>
  <si>
    <t xml:space="preserve">Izrada Nacionalne strategije za bezbednost  </t>
  </si>
  <si>
    <t>Program Vlade 2017-2021, Stub II Ekonomski razvoj i zapošljavanje, MF Cilj 2.                                                                                                                                       Strateški plan PAK-a 2015-2020.</t>
  </si>
  <si>
    <t>1. Zvanično apliciranje u IOTA (Međunarodnu organizaciju za poreske administracije)  (K1-2019).
2. Prijem kao član u Međunarodnoj organizaciji za poreske administracije (IOTA) (K4-2019).</t>
  </si>
  <si>
    <t xml:space="preserve">Članstvo Poreske administracije Kosova u IOTA                 (Međunarodna organizacija za poreske administracije).  </t>
  </si>
  <si>
    <t xml:space="preserve">1. Jačanje međunarodnog subjektiviteta Kosova sa posebnim naglaskom na ostvarivanje novih priznanja, punom članstvu u međunarodnim i regionalnim organizacijama; </t>
  </si>
  <si>
    <t xml:space="preserve">Cilj 5.1 </t>
  </si>
  <si>
    <t>Strateški prioritet Vlade br. 5. 5. Evropske integracije, spoljna politika i bezbednost</t>
  </si>
  <si>
    <t>Mera 32, Mera 34</t>
  </si>
  <si>
    <t>NPSSSP, 3.28, Poglavlje 27 Životna sredina, narativni deo</t>
  </si>
  <si>
    <t xml:space="preserve">MŽSPP, MTI, MER, MZ, MF, MEI, KP, MI, opštine, operateri </t>
  </si>
  <si>
    <t>MŽSPP: 20,000,000 € kredit:  Francuska Vlada-66,000,000 €</t>
  </si>
  <si>
    <t>1. Konsultantska kuća izabrana, septembar; 
2. Dizajn projekta je pripremljen, septembar.</t>
  </si>
  <si>
    <t xml:space="preserve">Projektovanje postrojenja za prečišćavanje otpadnih voda u Prištini </t>
  </si>
  <si>
    <t>MŽSPP</t>
  </si>
  <si>
    <t>Opština: 3,000,000 €
KFW: 9,000,000 € SECO: 7,600,000 € MŽSPP: 3,800,000 €</t>
  </si>
  <si>
    <t xml:space="preserve">Dizajn projekta, pripremljen </t>
  </si>
  <si>
    <t>Projektovanje postrojenja za prečišćavanje otpadnih voda u Peći</t>
  </si>
  <si>
    <t>Politika Vlade o vodama Program Vlade 2017-2021
Državna strategija voda 2017-2036</t>
  </si>
  <si>
    <t>Mera 32</t>
  </si>
  <si>
    <t xml:space="preserve">KP, MŽSPP, MER, RKV, RAV, donatori </t>
  </si>
  <si>
    <t xml:space="preserve">Troškovi zavise od utvrđene politike i obračunavaju se tada </t>
  </si>
  <si>
    <t xml:space="preserve">Odluke Međuministarskog saveta za vode </t>
  </si>
  <si>
    <t xml:space="preserve">Napredak reformi sektora voda u skladu sa politikom Vlade o vodama </t>
  </si>
  <si>
    <t>6. Racionalno korišćenje i povećanje kapaciteta za upravljanje vodama;</t>
  </si>
  <si>
    <t xml:space="preserve">Cilj 4.6 </t>
  </si>
  <si>
    <t>AER 2</t>
  </si>
  <si>
    <t>Mera 34</t>
  </si>
  <si>
    <t>NPSSSP 3.27.4, Poglavlje 27 Životna sredina, implmentacione mere-okvir politika</t>
  </si>
  <si>
    <t>1. AU br. 22/2015 o upravljanju otpadom koji sadrži azbest (izmena i dopuna), usvojeno, septembar;
2. AU (VRK) o opasnom otpadu, usvojeno, jun.</t>
  </si>
  <si>
    <t xml:space="preserve">Dopuna zakonskog okvira u oblasti otpada </t>
  </si>
  <si>
    <t xml:space="preserve">Program Vlade Republike Kosovo 2017-2021;
Strategija Republike Kosovo za upravljanje otpadom 2013-2022;
</t>
  </si>
  <si>
    <r>
      <rPr>
        <sz val="11"/>
        <rFont val="Book Antiqua"/>
        <family val="1"/>
      </rPr>
      <t xml:space="preserve">NPSSSP 3.27.2, </t>
    </r>
    <r>
      <rPr>
        <sz val="11"/>
        <color indexed="8"/>
        <rFont val="Book Antiqua"/>
        <family val="1"/>
      </rPr>
      <t>Poglavlje 27 Životna sredina, implmentacione mere-okvir politika</t>
    </r>
  </si>
  <si>
    <t>MŽSPP, MTI, MER, MZ, MF, MEI, KP, MI, opštine, operateri</t>
  </si>
  <si>
    <t>Strategija i Akcioni plan za integrisano upravljanje otpadom na Kosovu 2019-2029, usvojeni</t>
  </si>
  <si>
    <t xml:space="preserve">Jačanje politika u sektoru otpada </t>
  </si>
  <si>
    <t>5. Poboljšanje kvaliteta životne sredine, sa fokusom na upravljanje otpadom;</t>
  </si>
  <si>
    <t>Cilj 4.5</t>
  </si>
  <si>
    <t xml:space="preserve">Politike sektora elektronskih komunikacija - Digitalna agenda za Kosovo 2013-2020;
</t>
  </si>
  <si>
    <t>Reformska mera 13</t>
  </si>
  <si>
    <t>Mera 30, aktivnost 4</t>
  </si>
  <si>
    <t>Svetska banka, Regulatorni autoritet elektronskih i poštanskih komunikacija, opštine</t>
  </si>
  <si>
    <t>1. Proširenje širokopojasne infrastrukture sa velikom brzinom u deset lota/nepokrivena ruralna područja, postavljeno (decembar);
2. Projektni zadaci za fiksnu stanicu za praćenje frekvencija, pripremljeni (jun-decembar);
3. Studija izvodljivosti za Nacionalnu mrežu za istraživanje i edukaciju - NMIE, završena (jun-septembar)</t>
  </si>
  <si>
    <t>Sprovođenje projekta za digitalnu ekonomiju Kosova – KODE</t>
  </si>
  <si>
    <t xml:space="preserve">4. Proširenje infrastrukture informacione i komunikacione tehnologije; </t>
  </si>
  <si>
    <t>Cilj 4.4</t>
  </si>
  <si>
    <t>MER</t>
  </si>
  <si>
    <t>Sektorska strategija za multimodalni transport</t>
  </si>
  <si>
    <t xml:space="preserve">Ključna deonica Babuš - Elez Han (granica sa Makedonijom) autoputa Priština-Skoplje, završena </t>
  </si>
  <si>
    <t xml:space="preserve">Izgradnja putne mreže Kosova, autoput R6, deo osnovne mreže EETO-a </t>
  </si>
  <si>
    <t>Zakon br. 04/L-179 o drumskom transportu (izmena i dopuna), usvojen</t>
  </si>
  <si>
    <t xml:space="preserve">Izrada zakonskog okvira u oblasti putne infrastrukture </t>
  </si>
  <si>
    <t>ne</t>
  </si>
  <si>
    <t xml:space="preserve">ne </t>
  </si>
  <si>
    <t xml:space="preserve">Nacrt zakona o putevima, usvojen </t>
  </si>
  <si>
    <t xml:space="preserve">1. Studija izvodljivosti, završena (jun).
2. Utvrđivanje uslova i kriterijuma, objavljivanje obaveštenja u skladu sa studijom izvodljivosti, završeno (jul).
3. Procena stručne kompetentnosti i početak pružanja usluga, završeno (decembar).
</t>
  </si>
  <si>
    <t>Kontrola ispravnosti vozila na putevima (mobilna kontrola)</t>
  </si>
  <si>
    <t>Sektorska strategija za multimodalni transport i Strategija za bezbednost na putevima.</t>
  </si>
  <si>
    <t>MI
MUP
NVO
Osiguravajuća društva         Policija Kosova.</t>
  </si>
  <si>
    <t>1. Formiranje radnih grupa u 7 regiona u cilju poboljšanja i povećanja bezbednosti na putevima, osnovane.
2. Kampanja za podizanje svesti o korišćenju telefona tokom vožnje, završena 
3. Kampanja za poštovanje brzine kretanja.
Predavanja u 100 osnovnih škola                        Predavanja u 50 srednjih škola
Sponzorisanje 3 televizijska spota.
4. Smanjenje nesreća za 20% u odnosu na referentnu 2014. godinu.</t>
  </si>
  <si>
    <t xml:space="preserve">Poboljšanje bezbednosti na putevima. </t>
  </si>
  <si>
    <t xml:space="preserve">Sektorska strategija za multimodalni transport </t>
  </si>
  <si>
    <t>NSR mera 29 aktivnost 7</t>
  </si>
  <si>
    <t>NPSSSP 3.14.7 i 8</t>
  </si>
  <si>
    <t>Infrakos, MI,
MF, EBRD,
WBIF</t>
  </si>
  <si>
    <t xml:space="preserve">Za tačku 1 i 2 budžet je obezbeđen 10000000
iz EBRD-a </t>
  </si>
  <si>
    <t xml:space="preserve">1. Sanacija i modernizacija prve faze za 10. železničku liniju (Kosovo Polje-Elez Han) započeto, (decembar)  
2. Projekat detaljnog tehničkog dizajna za drugu fazu za 10. železničku liniju (Kosovo Polje-Mitrovica) završen, (decembar)  
3.  Projekat preliminarnog dizajna za 7. železničku liniju (Kosovo Polje-Podujevo) završen (decembar)  
 4. Studija izvodljivosti za železničku liniju (Priština-Prištinski Aerodrom) završena (decembar)        
</t>
  </si>
  <si>
    <t xml:space="preserve"> Poboljšanje i razvoj infrastrukture železničkog transporta;</t>
  </si>
  <si>
    <t>MI
Islamska banka</t>
  </si>
  <si>
    <t>26171121(3171121 GK + 23000000  Arapski fond)</t>
  </si>
  <si>
    <t xml:space="preserve">1.  8 Km deonice N2, završeno.  </t>
  </si>
  <si>
    <t>Izgradnja i proširenje postojeće putne mreže N2 (Priština-Mitrovica 30km)</t>
  </si>
  <si>
    <t>NSR mera 29 aktivnost 3</t>
  </si>
  <si>
    <t>MI
EBRD
EBI</t>
  </si>
  <si>
    <t>47000000(2000000GK+45000000 EBRD i EBI)</t>
  </si>
  <si>
    <t>1.  Implementacioni projekat (Kijevo-Zahać), završen (jun)
2. 16 Km deonice (Đurđica-Kijevo i Peć-Zahać) R6b/N9), završeno u % (septembar)</t>
  </si>
  <si>
    <t xml:space="preserve">April-septembar </t>
  </si>
  <si>
    <t>Izgradnja i proširenje postojeće putne mreže, N9 (Priština-Peć)</t>
  </si>
  <si>
    <t>NSR mera 29 aktivnost 6</t>
  </si>
  <si>
    <t>Za 2019. godinu budžet iznosi 27 miliona (7 miliona vladinog granta i 20 miliona prihoda iz KAP-a)</t>
  </si>
  <si>
    <t>Izgradnja deonice autputa Priština-Gnjilane, deonice prema dimamičnom planu.  60 % radova, završeno.</t>
  </si>
  <si>
    <t>Izgradnja putne mreže, autoput Priština-Gnjilane (22.31Km)</t>
  </si>
  <si>
    <t xml:space="preserve">Sektorska strategija za multimodalni transport 
</t>
  </si>
  <si>
    <t>NSR mera 29 aktivnost 1</t>
  </si>
  <si>
    <t xml:space="preserve">1. Tenderni dosije, završen.  
2. Početak radova i implementacioni projekat, relizovani </t>
  </si>
  <si>
    <t>Decembar</t>
  </si>
  <si>
    <t>Izgradnja deonice autoputa Besi-Merdare
(28.6 Km).</t>
  </si>
  <si>
    <t>AER 1
6.b.2.3</t>
  </si>
  <si>
    <t xml:space="preserve">Finansijki troškovi će biti određeni nakon studije izvodljivosti </t>
  </si>
  <si>
    <t xml:space="preserve">Studija izvodljivosti za koncesioniranje autoputeva i inteligentnog sistema transporta (ITS), završena </t>
  </si>
  <si>
    <t xml:space="preserve">Januar-oktobar </t>
  </si>
  <si>
    <t xml:space="preserve">Završetak procedura za postavljanje inteligentnog sistema transporta (ITS) na autoputu. </t>
  </si>
  <si>
    <t>AER 1
6.b.2.4</t>
  </si>
  <si>
    <t xml:space="preserve">Baza podataka o stanju na autoputevima, osnovana i funkcionalizovana </t>
  </si>
  <si>
    <t>Stvaranje sistema za održavanje, osigurajući rutinsko održavanje (autoputevi R6 i R7)</t>
  </si>
  <si>
    <t>3. Dalje poboljšanje putne i železničke infrastrukture, uključujući politike za poboljšanje bezbednosti u saobraćaju;</t>
  </si>
  <si>
    <t>Cilj 4.3</t>
  </si>
  <si>
    <t>Reformska mera 2</t>
  </si>
  <si>
    <t>Konkurentnost i investiciona klima, tačka 7c</t>
  </si>
  <si>
    <t>MZ, MONT, MP, UP, SCUP</t>
  </si>
  <si>
    <t>410,000 € iz BRK                  2,200,000 € iz KfW               7,800,000 € kredit iz SB</t>
  </si>
  <si>
    <t xml:space="preserve">Mere za energetsku efikasnost u 50 javnih zgrada (10 objekata finansirano iz BRK, 25 objekata finansirano od SB i 15 objekata finansirala Nemačka vlada), sprovedene </t>
  </si>
  <si>
    <t xml:space="preserve">Podizanje efikasnosti energije u javnim objektima </t>
  </si>
  <si>
    <t>2. Smanjenje potrošnje energije kroz mere efikasnosti i racionalno korišćenje obnovljivih izvora energije;</t>
  </si>
  <si>
    <t>Cilj 4.2</t>
  </si>
  <si>
    <t>Sporazum o priključenju KOSTT - OPS, Energetska strategija Republike Kosovo 2017-2026, Program Vlade Republike Kosovo 2017-2021, SOR 2019-2021</t>
  </si>
  <si>
    <t>Mera 26, aktivnost 2</t>
  </si>
  <si>
    <t>KOSTT, RUE</t>
  </si>
  <si>
    <t>Operisanje KOSTT-a kao regulatorna zona</t>
  </si>
  <si>
    <t>Sekundarno regulisanje Kosovo-Albanija</t>
  </si>
  <si>
    <t>Razvojni plan transmisije 2018-2027, Program Vlade Republike Kosovo 2017-2021 tačka 2</t>
  </si>
  <si>
    <t>Podstanica tipa GIS, 110/10(20) kV sa 2 transformatora 40 MVA, dva kablovska polja 110 kV, dva voda/kabla 110 kV, 1000mm2 sa dužinom od 3.8 km, dva transformatorska polja 110 kV i dva 10(20)kV, jedno spojno polje 110 kV, komandnog objketa, izgrađena</t>
  </si>
  <si>
    <t>Razvoj paket projekta 110/10(20) kV PS PR 6 sa kablovskim vodovima i dva transformatora 2x40MVA</t>
  </si>
  <si>
    <t xml:space="preserve">Dvostruki vod 1.5 km, 110 kV, PS Mitrovica 2 110/10(20)kV sa 2 transformatora 40 MVA tipa GIS, dva transformatorska polja u 110 kV i 10(20) kV, dva vodna polja 110 kV i spojna polja 110 kV, komandnog objekta, izgrađen </t>
  </si>
  <si>
    <t>Razvoj paket projekta 110/10(20) kV PS Mitrovica 2 sa kablovskim vodovima i dva transformatora 2x40MVA</t>
  </si>
  <si>
    <t xml:space="preserve">Podstanica GIS 220/10(20)kV sa 2 transformatora 40 MVA, dva transformatorska polja 220 kV, dva transformatorska polja 10(20)kV, dva vodna polja 220 kV, i spojno polje 220 kV, komandnog objekta sa pratećom opremom, izgrađena </t>
  </si>
  <si>
    <t>Razvoj paket projekta 220/10(20) kV Glogovac 2 sa propratnim vodovima i dva transformatora 2x40MVA</t>
  </si>
  <si>
    <t>Energetska strategija Republike Kosovo 2017-2026, Program Vlade Republike Kosovo 2017-2021</t>
  </si>
  <si>
    <t>Reformska mera 3</t>
  </si>
  <si>
    <t>Konkurentnost i investiciona klima, tačka 7a</t>
  </si>
  <si>
    <t>Mera 25, aktivnost 3</t>
  </si>
  <si>
    <t>VK, KDP, NKEC, Skupština, CG</t>
  </si>
  <si>
    <t>1. Finansijski bilans TEKR-a (maj);
2. Državne garancije (maj);
3. Početak izgradnje (jun);</t>
  </si>
  <si>
    <t>Projekat za izgradnju Termoelektrane "Kosova e Re".</t>
  </si>
  <si>
    <t>Energetska strategija Republike Kosovo 2009-2018, Odluka Vlade br. 04/156</t>
  </si>
  <si>
    <t>Mera 25, aktivnost 1</t>
  </si>
  <si>
    <t>Poglavlje 15 Implementaciona mera
3.16.5</t>
  </si>
  <si>
    <t xml:space="preserve">MŽSPP, MRSZ, MF, MEI, RUE, KEK, KOSTT </t>
  </si>
  <si>
    <t>1)  200,000 € fondovi EU-a u okviru IPA 2014
2)  150,000 € fondovi EU-a u okviru IPA 2014</t>
  </si>
  <si>
    <t>1. Studija o proceni uticaja na životnu sredinu, pripremljena (septembar);
2. Inventar za opremu i generisani otpad kao i plan upravljanja otpaodm, pripremljen i predat (novembar)</t>
  </si>
  <si>
    <t>Januar-novembar</t>
  </si>
  <si>
    <t>Proces dekomisioniranja objekata za gasifikaciju, azotare i toplane u lokaciji TE "Kosova A"</t>
  </si>
  <si>
    <t>1. Obezbeđivanje održivog snabdevanja energijom kroz investicije u proizvodnim kapacitetima;</t>
  </si>
  <si>
    <t xml:space="preserve">Cilj 4.1 </t>
  </si>
  <si>
    <t xml:space="preserve">Strateški prioritet Vlade br. 4. 4. Infrastruktura i životna sredina </t>
  </si>
  <si>
    <t>Program Vlade 2017-2021, MTI, Cilj 1, aktivnost g</t>
  </si>
  <si>
    <t>Mera 7</t>
  </si>
  <si>
    <t>MTI, opštine, Savet za turizam</t>
  </si>
  <si>
    <t>Najmanje dva okrugla stola su realizovana sa svim stranama i privatnim sektorom i upućivanje preporuka (decembar);</t>
  </si>
  <si>
    <t>Poboljšanje dijaloga sa privatnim sektorom u oblasti turizma</t>
  </si>
  <si>
    <t>Program Vlade 2017-2021, MTI, Cilj 1, aktivnost f</t>
  </si>
  <si>
    <t xml:space="preserve">MTI, MŽSPP, MKOS, MPŠRR, opštine </t>
  </si>
  <si>
    <t>Studiranje sadašnjih politika za razvoj turističkog sektora, realizovano (novembar);</t>
  </si>
  <si>
    <t xml:space="preserve">Razvoj politike turizma </t>
  </si>
  <si>
    <t>Program Vlade 2017-2021, MTI, Cilj 1, aktivnost e</t>
  </si>
  <si>
    <t xml:space="preserve">MTI, KP, MŽSPP, MKOS, MI, MEI, MF, MALS,   opštine </t>
  </si>
  <si>
    <t xml:space="preserve">1. Zakon o turizmu, usvojen (mart); 2. Strategija za turistički sektor  </t>
  </si>
  <si>
    <t>Poboljšanje zakonskog i strateškog okvira za turizam.</t>
  </si>
  <si>
    <t>Program Vlade Republike Kosovo 2017-2021;                          Program za poljoprivredu i ruralni razvoj 2014-2020.</t>
  </si>
  <si>
    <t>Mera 3 i 6</t>
  </si>
  <si>
    <t>Mera 17, Aktivnost 17.3; Mera 31, Aktivnost 1,2 i 4.</t>
  </si>
  <si>
    <t>NPSSSP Poglavlje 11 3.11.6.</t>
  </si>
  <si>
    <t>MF, opštine.</t>
  </si>
  <si>
    <t xml:space="preserve">500,000.00 evra </t>
  </si>
  <si>
    <t>Broj podržanih projekata u ruralnom turizmu (15)</t>
  </si>
  <si>
    <t>Razvoj i promocija ruralnog turizma.</t>
  </si>
  <si>
    <t xml:space="preserve">8. Podizanje konkurentnosti u sektoru turizma; </t>
  </si>
  <si>
    <t>Cilj 3.8</t>
  </si>
  <si>
    <t>Program Vlade 2017-2021, MTI, Cilj 1, aktivnost b</t>
  </si>
  <si>
    <t>Mera 6</t>
  </si>
  <si>
    <t>Relevantne opštine</t>
  </si>
  <si>
    <t>1. Najmanje 3 ekonomske zone (Suva Reka, Vitina i Vučitrn) podržano za izgradnju infrastrukture (decembar);                                                                                                              2. Zakon o ekonomskim zonama, usvojen (prosleđen je Vladi);</t>
  </si>
  <si>
    <t>Razvoj ekonomskih zona kroz sufinansiranje izgradnje fizičke infrastrukture.</t>
  </si>
  <si>
    <t>Plan izrađen. K1</t>
  </si>
  <si>
    <t xml:space="preserve">Razvoj aktivnosti sa MTI-om za unapređenje i razvoj ekonomskih zona </t>
  </si>
  <si>
    <t>7. Funkcionalizacija ekonomskih zona i poboljšanje pristupa finansijama kroz stvaranje finansijskih i zakonskih olakšica;</t>
  </si>
  <si>
    <t>Cilj 3.7</t>
  </si>
  <si>
    <t>Strategija za rudarstvo Republike Kosovo 2012 - 2025, Program za sprovođenje strategije za rudarstvo 2018-2020</t>
  </si>
  <si>
    <t>Stub 3 Mera 22 Aktivnost 4</t>
  </si>
  <si>
    <t>Trepča</t>
  </si>
  <si>
    <t>Isplata plata i stipendija za oko 2350 radnika, realizovano</t>
  </si>
  <si>
    <t xml:space="preserve">Podrška preduzeću Trepča kroz subvencije za isplatu plata i stipendija za radnike Trepče </t>
  </si>
  <si>
    <t xml:space="preserve">Novi vakum za filtriranje potpuno automatizovan u fabrici za obogaćivanje-flotaciju, izgrađen </t>
  </si>
  <si>
    <t xml:space="preserve">Ugradnja opreme za filtriranje i opreme za unapređenje tehnologije i uslova rada-Fabrika za konzerviranje otpada iz akumulatora-Zvečan.        </t>
  </si>
  <si>
    <t>Dva gradilišta u horizontima X-XI u Rudniku "TREPČA", otvorena</t>
  </si>
  <si>
    <t xml:space="preserve">Otvaranje novih gradilišta u horizontima X-XI Rudnik "TREPČA" Stari Trg </t>
  </si>
  <si>
    <t xml:space="preserve">Dva gradilišta u horizontima VIII i IX u Rudniku "TREPČA" Stari Trg, spremna za korišćenje </t>
  </si>
  <si>
    <t>Ponovno osposobljavanje gradilišta u horizontima VIII i IX Rudnik "TREPČA" Stari Trg</t>
  </si>
  <si>
    <t>6. Korišćenje prirodnih resursa zemlje kao snažni generator ekonomskog rasta i stvaranja novih radnih mesta;</t>
  </si>
  <si>
    <t>Cilj 3.6</t>
  </si>
  <si>
    <t>Program Vlade Republike Kosovo 2017-2021.</t>
  </si>
  <si>
    <t>NPSSSP Poglavlje 11 3.12</t>
  </si>
  <si>
    <t>MŽSPP, APK, opštine, GIZ.</t>
  </si>
  <si>
    <t>7,200.00 evra</t>
  </si>
  <si>
    <t xml:space="preserve">Koncept dokumenat, usvojen </t>
  </si>
  <si>
    <t>Izrada politike za uređenje zemljišta.</t>
  </si>
  <si>
    <t xml:space="preserve">8,100.00 evra </t>
  </si>
  <si>
    <t>Izrada politike za poljoprivredno zemljište.</t>
  </si>
  <si>
    <t>Program Vlade Republike Kosovo 2017-2021;                                       Program za poljoprivredu i ruralni razvoj 2014-2020.</t>
  </si>
  <si>
    <t>Stub 4, Mera 31 , Aktivnost 1,2,4.</t>
  </si>
  <si>
    <t>Vladine institucije, opštine, naučno istraživačke ustanove, NVO-i, udruženja žena itd.</t>
  </si>
  <si>
    <t xml:space="preserve">1. Izveštaj o srednjoročnoj proceni prethodnog programa 2014-20 (novembar 2018- april 2019 );
2. Sektorska analiza za podsektore: 1.1 stočarstvo (mleko, meso i jaja), 1.2. žitarice 1.3. voće i povrće 1.4. ruralna diversifikacija i pčelarstvo  1.5. agro-ambijentalno stanje i 6. pristup LEADER  (januar 2019 - jun  2019);                                                                 3. Početak izrade nacrta (jun 2019);
4. Savetovanje sa civilnim društvom/proces dijaloga (septembar-decembar 2019);
5. Izveštaj ex-ante (jun 2019);
6. Konačni nacrt, septembar 2020;
</t>
  </si>
  <si>
    <t>Izrada PPRR 2021-2027</t>
  </si>
  <si>
    <t xml:space="preserve">25,027.022.00 evra  </t>
  </si>
  <si>
    <t xml:space="preserve"> 400 projekata podržano, po merama </t>
  </si>
  <si>
    <t xml:space="preserve">Podrška sektoru ruralnog razvoja; </t>
  </si>
  <si>
    <t>Mera 31, Aktivnost 4.</t>
  </si>
  <si>
    <t xml:space="preserve">23,100.000.00 evra </t>
  </si>
  <si>
    <r>
      <rPr>
        <sz val="11"/>
        <rFont val="Book Antiqua"/>
        <family val="1"/>
      </rPr>
      <t xml:space="preserve"> 12,000 farmera u sektoru žitarica; 
8,000 farmera za sektor hortikulture; i 
9,200 farmera u sektoru stočarstva, podržano.      </t>
    </r>
    <r>
      <rPr>
        <sz val="11"/>
        <color indexed="8"/>
        <rFont val="Book Antiqua"/>
        <family val="1"/>
      </rPr>
      <t xml:space="preserve">                         </t>
    </r>
  </si>
  <si>
    <r>
      <rPr>
        <sz val="11"/>
        <rFont val="Book Antiqua"/>
        <family val="1"/>
      </rPr>
      <t>Podrška sektora žitarica, hortikulture i stočarstvo.</t>
    </r>
    <r>
      <rPr>
        <sz val="11"/>
        <color indexed="10"/>
        <rFont val="Book Antiqua"/>
        <family val="1"/>
      </rPr>
      <t xml:space="preserve"> </t>
    </r>
  </si>
  <si>
    <t>5. Nastavak podrške poljoprivrednog sektora kroz dodelu/povećanje sredstava za subvencije, infrastrukture agrobiznisa i uređenja poljoprivrednih zemljišta;</t>
  </si>
  <si>
    <t>Cilj 3.5</t>
  </si>
  <si>
    <t>Izrada Koncept dokumenta o osnivanju Kosovske agencije za participaciju</t>
  </si>
  <si>
    <t xml:space="preserve">Državna strategija Kosova za vode 2014-2033; Nacionalna strategija za vode na Kosovu/Akcioni plan i plan za investicije u vodama                        </t>
  </si>
  <si>
    <t>MER-NH Ibar Lepenac a.d.</t>
  </si>
  <si>
    <t>2,500,000 € Fond za zaduživanje, kredit iz SB</t>
  </si>
  <si>
    <t xml:space="preserve">1. Stručno osoblje, obučeno (decembar);                                                             
4. Brana izgrađena (decembar).                                                                                                                                     </t>
  </si>
  <si>
    <t xml:space="preserve">Izgradnja bazena u Mihaliću (projekat se realizuje u periodu 2019-2020, Klauzula o investicijama) </t>
  </si>
  <si>
    <t>Program Vlade Republike Kosovo 2017-2021, tačka 5.2 i 5.3</t>
  </si>
  <si>
    <t>Mera 24, aktivnost 1 i 2</t>
  </si>
  <si>
    <t>Konsultacije</t>
  </si>
  <si>
    <t>2)15,000  €
BRK (budžet MER/JPPJP)</t>
  </si>
  <si>
    <t>1. Izveštaj o učinku za javna preduzeća za 2018. godinu, izrađen i usvojen u Vladi (septembar);                                                                                                                                                                                                                                                                                                                                                                     2. Izveštaj o ocenjivanju efikasnosi Odbora direktora za JP za 2018. godinu, izrađen i objavljen na veb stranici MER-a (jun).</t>
  </si>
  <si>
    <t>Priprema godišnjih izveštaja za centralna javna preduzeća</t>
  </si>
  <si>
    <t xml:space="preserve">Državna strategija Kosova za vode 2014-2033; Nacionalna strategija za vode na Kosovu/Akcioni plan i plan za investicije u vodama                   </t>
  </si>
  <si>
    <t xml:space="preserve">Mera 32
Aktivnost 1, 2, 5, 7 </t>
  </si>
  <si>
    <t xml:space="preserve">Vlada Kosova/MER, Vlada Švajcarske/CDI, korisnici su Regionalne kompanije za vodosnabdevanje i opštine na severu zemlje </t>
  </si>
  <si>
    <t xml:space="preserve">1. Završetak sanacije ruralnih sistema za snabdevanje vodom u opštinama Leposavić i  Zubin Potok i snabdevanje pijaćom vodom na severu Kosova (decembar);
2. Novi sistemi u ruralnim zonama u Suvoj Reci, Dečanu i Klini, izgrađeni (decembar);
3. Usluga snabdevanja vodom (za ugrožene grupe) u Janini, Kamenici i Letnici, poboljšana (decembar);
4. Uređaji za merenje kvaliteta pijaće vode potrebni za akreditaciju laboratorija u Gnjilanu i Uroševcu, nabavljeni i ugrađeni (decembar);
5. Hidrogeološka istraživanja za utvrđivanje zaštitnih zona vodnih resursa u Gnjilanu i Uroševcu, završena (decembar);
6. Mere za energetsku efikasnost u sistemima ruralnih vodosnabdevanja u Našecu (RKV Južni hidroregion) i u Požaranu (RKV Hidromorava), sprovedene (decembar).
</t>
  </si>
  <si>
    <t>Poboljšanje usluga za vodu i kanalizaciju u ruralnim zonama na Kosovu (faza 6A-RWSPP), aktivnost se realizuje u periodu 2019-2021</t>
  </si>
  <si>
    <t>Program Vlade Republike Kosovo 2017-2021, tačka 5</t>
  </si>
  <si>
    <t>Mera 24, aktivnost 1</t>
  </si>
  <si>
    <t>Kancelarija premijera, MEI, MF, MTI, APK</t>
  </si>
  <si>
    <t xml:space="preserve">1. Nacrt zakona o javnim predzećima, usvojen (jun);
</t>
  </si>
  <si>
    <t xml:space="preserve">Izrada primarnog zakonodavstva za javna preduzeća </t>
  </si>
  <si>
    <t xml:space="preserve">4. Poboljšanje upravljanja i efikasnosti javnih preduzeća; </t>
  </si>
  <si>
    <t>Cilj 3.4</t>
  </si>
  <si>
    <t>Program Vlade 2017-2021 
Strategija za dijasporu 2019-2023</t>
  </si>
  <si>
    <t>MTI, MER, privredne komore, MBAD itd.</t>
  </si>
  <si>
    <t>1. Sporazumi o saradnji (potpisani) i izvoz proizvoda prema ovim sporazumima (ostvareni), (novembar, 2019)            
2. Prezentacija platforme DIKOS koja je namenjena saopštavanju direktnih mogućnosti poslovanjima (ostvarena), decembar, 2019;</t>
  </si>
  <si>
    <t>Učešće na informativnim sesijama u zajedničkoj organizaciji sa relevantnim institucijama u dijaspori o izvozu domaćih proizvoda i prezentaciji investicionih mogućnosti na Kosovu.</t>
  </si>
  <si>
    <t>MDSI</t>
  </si>
  <si>
    <t>Program Vlade 2017-2021, MTI, Cilj 2, aktivnost b</t>
  </si>
  <si>
    <t>Prioritet 2, aktivnost 2.1</t>
  </si>
  <si>
    <t>Kontakti radi upoznavanja sa uslugama koje se pružaju za investitore 150 kompanija registrovanih na Kosovu, najmanje 10 preduzeća svakog meseca (decembar)</t>
  </si>
  <si>
    <t xml:space="preserve">Poboljšanje brige za investitore </t>
  </si>
  <si>
    <t>Program Vlade 2017-2021, MTI, Cilj 2, aktivnost a</t>
  </si>
  <si>
    <t>Mera 19, aktivnost 1, 4 i 5.</t>
  </si>
  <si>
    <t xml:space="preserve">MTI, Ministarstvo dijapore, MIP, Mreže poslovanja iz dijaspore </t>
  </si>
  <si>
    <t>1. Najmanje 1 forum za promovisanje investicija organizovan u svetskim gradovima (decembar);                                                                           
2. Najmanje 3 foruma za promovisanje investicija je organizovano sa poslovanjima iz dijaspore (novembar); 
3. Najmanje 2 projekata od strateškog interesa koji će biti predstavljeni potencijalnim investitorima, identifikovano (decembar);                                                                                        4. Promotivni materijali pripremljeni, štampani i digitalni (decembar);</t>
  </si>
  <si>
    <t>Podsticanje investicija kroz organizaciju promotivnih foruma dajući prioritet projektima od strateškog značaja</t>
  </si>
  <si>
    <t>Program Vlade 2017-2021; PER istraživanje, inovacija i digitalna ekonomija</t>
  </si>
  <si>
    <t>Mera 4.3.4; istraživanje, razvoj, inovacija i digitalna ekonomija.</t>
  </si>
  <si>
    <t xml:space="preserve">NSR; mera 3 aktivnost mera 1,2,3 ;   mera 16 aktivnost 2; mera 6 aktivnost 1,6 mera 19 aktivnost 3,4 </t>
  </si>
  <si>
    <t>M. Dijaspore, poslovna zajednica, MIP, MTI</t>
  </si>
  <si>
    <t>1. 10 saradnji u cilju otvaranja kosovskog tržišta i podizanje konkurentnosti, podržano.                                                                                            2. Strane investicije privučene i vraćanje mozgova.</t>
  </si>
  <si>
    <t>Intenziviranje inicijativa za saradnju između domaćih poslovanja i poslovanja iz dijaspore.</t>
  </si>
  <si>
    <t xml:space="preserve">Civilno društvo, međunarodne organizacije, resorna ministarstva </t>
  </si>
  <si>
    <t xml:space="preserve">1. 4 događaja sa Civilnim društvom, sufinansirano;                  2.  3 događaja sa ostalim vladinim institucijama, sufinansirano;                                                                                 3. 3 događaja sa Međunarodnim organizacijama, sufinansirano;                                                                       4. Međunarodna konferencija "DIGITALK " </t>
  </si>
  <si>
    <t>Podrška događaja (radionica, konferencija, obuka) za inovacije i preduzetništvo.</t>
  </si>
  <si>
    <t>3. Poboljšanje efikasnosti za promovisanje stranih investicija i povećanje uloge dijaspore u ekonomskom razvoju;</t>
  </si>
  <si>
    <t>Cilj 3.3</t>
  </si>
  <si>
    <t xml:space="preserve">KKI&amp;N, Univerziteti, opština, civilno društvo, poslovna zajednica, MONT, MTI </t>
  </si>
  <si>
    <t xml:space="preserve">1. 2 regionalna centra za inovacije i preduzetništvo u Prištini, Uroševcu, funkcionalizovano (januar-maj)                                               2. Stvaranje mogućnosti za mlade preduzetnike, studente i naučnike da razviju inovativne ideje (mart-decembar)
</t>
  </si>
  <si>
    <r>
      <t>Funkcionalizacija regionalnih centara za inovaciju i preduzetništvo,</t>
    </r>
    <r>
      <rPr>
        <sz val="12"/>
        <color indexed="10"/>
        <rFont val="Book Antiqua"/>
        <family val="1"/>
      </rPr>
      <t/>
    </r>
  </si>
  <si>
    <t>1. 20 projekata neprofitabilnih organizacija za promovisanje inovativnih inicijativa, podržano.                                              2. 40 studenata univerziteta i koledža za promovisanje inovativnih ideja za usluge i proizvode (prioritet imaju žene) podržano                                                                       3.  10 istaknutih studenata u određenim oblastima gde prioritet imaju ICT, podržano stipendijama</t>
  </si>
  <si>
    <t>Podrška organizacijama i akademskim institucijama za promovisanje inovativnih i naučno istraživačkih projekata.</t>
  </si>
  <si>
    <t xml:space="preserve">NSR; stub 1;  mera 3 aktivnost mera 1,2,3 ; stub 3    mera 16 aktivnost 2 mera 18 aktivnost 2,4  </t>
  </si>
  <si>
    <t>1. 6-8 pobednika iz šeme "Fond za inovacije" podrška inovativnih projekata u sektorima: poljoprivrede, proizvodnje i ITK-a, za promovisanje i povećanje potencijala za izvoz, stvaranje novih radnih mesta - 2 faze (januar-jun) i (jun-decembar)</t>
  </si>
  <si>
    <t>Objavljivanje javnog poziva za direktnu finansijsku podršku za MSP za sufinansiranje sa GIZ-om</t>
  </si>
  <si>
    <t>KKI&amp;N, Univerziteti, opština, civilno društvo, MONT, MTI</t>
  </si>
  <si>
    <t xml:space="preserve">1.  2 regionalna centra za inovacije u Peći i Mitrovici, osnovana (januar-april),                                                                       2. Stvaranje mogućnosti za mlade preduzetnike, studente i naučnike da razviju inovativne ideje (april-decembar)                                                </t>
  </si>
  <si>
    <t xml:space="preserve">1. Osnivanje regionalnih centara za inovaciju i preduzetništvo.     </t>
  </si>
  <si>
    <t>2. Podrška poslovanja i novih preduzeća, sa fokusom na promovisanje inovacija i razvoj tehnologije;</t>
  </si>
  <si>
    <t>Cilj 3.2</t>
  </si>
  <si>
    <t>Poglavlje 1, Aktivnost 3.2</t>
  </si>
  <si>
    <t>1. Studija o lancu vrednosti za jedan industrijski sektor, objavljena (novembar);                                                                                                                     2. Analitički izveštaj o razvoju industrije, objavljen (novembar);                       3. Analitički izveštaj o efektu šema za podršku, izrađen (jul);                                                                                                                       4. Održani sastanci sa Forumom za razvoj industrijskih politika i upućenih preporuka (decembar);                                                                                             5. Najmanje 5 informativnih sastanaka o značaju klastera, održano (decembar);</t>
  </si>
  <si>
    <t>Izrada industrijskih politika u podršci MSP-a</t>
  </si>
  <si>
    <t>Program Vlade 2017-2021, MTI, Cilj 3, aktivnost a, b, d</t>
  </si>
  <si>
    <t>MIP, MDSI, Poslovna udruženja, dotične opštine i donatorske institucije</t>
  </si>
  <si>
    <t>Podrška MSP-a, promovisanjem izvoza sa posebnim fokusom na mlade i žene preduzetnice.</t>
  </si>
  <si>
    <t>Program Vlade 2017-2021, MTI, Cilj 3, aktivnost a, c, d, f</t>
  </si>
  <si>
    <t>Mera 15</t>
  </si>
  <si>
    <t>Mera 18, aktivnost 1</t>
  </si>
  <si>
    <t>MER, MŽSPP, MUP, MZ, MI, Carina</t>
  </si>
  <si>
    <t xml:space="preserve">1. AU o funkcionisanju Saveta za metrologiju (jun);                                                                                                                2. Uredba o mašineriji, usvojena (novembar);                                                                                                                                   3. Uredba o ličnoj zaštitnoj opremi (LZO), usvojena (septembar);                                                                                                                                                      4. Uredba o priznanju dokumenata i oznaka usaglašenosti izdatih u inostranstvu, usvojena (novembar);                                                                                                                                                                                            5. Uredba o grupi proizvoda koji su predmet nadzora inspekcije, usvojena (jun);                                                                                                             6. Administrativno uputstvo o osnovnim zahtevim za građevinske radove, sistemu ocenjivanja i provere održivosti performanse i Izjave o performansi građevinskih proizvoda, usvojeno, (mart).                                                                                                                       8. Početna studija o nacionalnom zakonodavstvu koje pokriva određene grupe proizvoda za ispunjavanje obaveza iz neusklađene oblasti (članovi 34-36 UFEU), završen, (septembar);                                                                                                                9. IT softver za registraciju liftova, kreiran (mart);                                       10. Elektronski registar za tehničke propise, Tela za ocenjivanje usaglašenosti i strana dokumenta o usaglašenosti, kreiran (novembar);                                 11. Spisak usklađenih standarda u Službenom listu Kosova o usvojenim tehničkim propisima, izrađen (decembar);                                                                      12. Promovisanje infrastrukture kvaliteta sa svim interesnim stranama, organizacija iz svih stubova IK-a najmanje četiri događaja sa preduzećima, telima za ocenjivanje usaglašenosti i poslovnim udruženjima (decembar);                                                                                                                   13. KAM učlanjena u Međunarodnom birou za tegove i mere (MBTM) (mart);                                       9. Uredba o unutrašnjoj organizaciji KDA, usvojena, (avgust);                    10. Najmanje 6 obuka za TOU, održano (novembar);                                                            14. Baza podataka za akreditaciju, unapređena (jul);                                                            15. Licencirani sporazum sa Evropskim komitetom za standardizaciju (CEN-CENELEC) postignut i sproveden, (maj);                                                            16. Najmanje 3 modula obuke za osoblje Kosovske agencije za standardizaciju, održano (decembar). </t>
  </si>
  <si>
    <t>Jačanje i promovisanje infrastrukture kvaliteta kod preduzeća i drugih interesnih strana</t>
  </si>
  <si>
    <t>Program Vlade 2017-2021, MTI, Cilj 1, aktivnost a</t>
  </si>
  <si>
    <t>Mera 16, aktivnost 4 i mera 18, aktivnost 1.</t>
  </si>
  <si>
    <t>Poglavlje 20, Aktivnost 2.4</t>
  </si>
  <si>
    <t>MF, CBK</t>
  </si>
  <si>
    <t xml:space="preserve">1. Podrška savetima najmanje 10 preduzeća (decembar);                                                 2. Podrška najmanje 3 preduzeća za sertifikaciju proizvoda (decembar);                            3. Podrška najmanje 15 preduzeća, kroz finansijsku podršku proizvodnih kapaciteta (subvencionisanje) (decembar);                                                                                 </t>
  </si>
  <si>
    <t>Podrška preduzećima kroz šeme za podršku</t>
  </si>
  <si>
    <t xml:space="preserve">MER,              </t>
  </si>
  <si>
    <t xml:space="preserve">1. Priručnik za pripremu predloga projekata, izrađen;                   2. Štampanje i raspodela 1.000 kopija,                              </t>
  </si>
  <si>
    <t>Podizanje kapaciteta MSP-a za izradu projekata u oblasti socio-ekonomskog razvoja i lokalnog socio-ekonomskog razvoja</t>
  </si>
  <si>
    <t>NSR; stub 1;  mera 3 aktivnost mera 1,2,3 ; stub 3    mera 16 aktivnost 2 mera 18 aktivnost 2,4</t>
  </si>
  <si>
    <t>Inostrani eksperti, KKI&amp;N, Univerziteti, opština, civilno društvo, poslovna zajednica, GIZ donatori</t>
  </si>
  <si>
    <t>1. Objavljivanje javnog poziva za direktnu finansijsku podršku za MSP i Start-up.                                   2. Procennjivanje aplikacija. 3.100 projekata MSP-a podržano za istraživanje i razvoj novih proizvoda i usluga, unutar preduzeća. (april-decembar)                                   4. 100 Start-Up poslovanja za stvaranje novih preduzeća i novih radnih mesta, podržano (april-decembar)                                  5. Praćenje pobedničkih projekata (april-decembar)</t>
  </si>
  <si>
    <t xml:space="preserve">1. Direktna finansijka podrška za MSP i Start-Up preduzeća            </t>
  </si>
  <si>
    <t>Program Vlade 2017-2021 istraživanje, inovacija i digitalna ekonomija</t>
  </si>
  <si>
    <t xml:space="preserve">KKI&amp;N, Univerziteti, opština, civilno društvo, poslovna zajednica, </t>
  </si>
  <si>
    <t xml:space="preserve">1. Objavljivanje javnog poziva za finansijsku podršku za nevladine organizacije (mart-april)                               2. Procenjivanje aplikacija Nevladinih organizacija (mart-april)     3.70 NVO-i finansijski podržane u cilju podizanja svesti o važnosti primene inovacija u preduzetništvu (mart-april)                                                     4. Podrška preduzetnika za tržište rada i pristupu finansijama (mart-decembar)                                           5. Zagovaranje i promovisanje za izvoz usluga i proizvoda (mart-decembar)                                     5. Praćenje pobedničkih projekata (mart-decembar)
</t>
  </si>
  <si>
    <t xml:space="preserve">1. Direktna finansijska podrška za Nevladine organizacije </t>
  </si>
  <si>
    <t>1. Razvoj konkurentnosti privatnog sektora kroz podršku industrijskih MSP-a, uključujući poboljšanje infrastrukture kvaliteta;</t>
  </si>
  <si>
    <t>Cilj 3.1</t>
  </si>
  <si>
    <t xml:space="preserve">Strateški prioritet Vlade br. 3. 3. Jačanje konkurentnosti privatnog sektora  </t>
  </si>
  <si>
    <t>Program Vlade 2017-2021; Sektorska strategija "Zapošljavanje i socijalne politike" 2018-2022 i Akcioni plan</t>
  </si>
  <si>
    <t>Mera 7, aktivnost 2,  3 i 4  NSR</t>
  </si>
  <si>
    <t>NPSSSP Poglavlje 19 "Zapošljavanje i socijalne politike" br. 3.20</t>
  </si>
  <si>
    <t>MJU, MF, MZ, KIJA</t>
  </si>
  <si>
    <t xml:space="preserve">1. Najmanje 10 novih inspektora, decembar;
2. Povećanje broja inspekcija, oko 20 hiljada ukupno;
3. Povećanje saradnje između nadzornih mehanizama, decembar;
4. Održavanje obuka za sve inspektore rada o efikasnijem praćenju zakonodavstva, decembar 
</t>
  </si>
  <si>
    <t xml:space="preserve">Jačanje institucionalnih kapaciteta u Inspektoratu rada za nadzor nad sprovođenjem zakonodavstva </t>
  </si>
  <si>
    <t>Program Vlade 2017-2021, Stub II Ekonomski razvoj i zapošljavanje, MF Cilj 2.                                                                                                                                                Strateški plan PAK-a 2015-2020.</t>
  </si>
  <si>
    <t xml:space="preserve">Nacrt AER-a 2019, Prioritet 5 </t>
  </si>
  <si>
    <t>MF/PAK</t>
  </si>
  <si>
    <t xml:space="preserve">1. Ukupna prijava na vreme za osnovne poreze (PDV, PPK, PLD) poboljšana za 65 odsto do kraja godine. 
</t>
  </si>
  <si>
    <t xml:space="preserve">Uspostavljanje efikasnih procedura i struktura za ublažavanje neprijavljivanja i zakasnelog prijavljivanja za sve poreske vrste i periode.
</t>
  </si>
  <si>
    <t>Strateški plan PAK-a 2015-2020; Godišnji plan rada PAK-a; Izveštaj o zemlji 2018, Zaključci PO za trgovinu, industriju, carine i porez</t>
  </si>
  <si>
    <t>Nacrt AER-a 2019, Prioritet 5</t>
  </si>
  <si>
    <t xml:space="preserve">Broj sprovedenih poseta i kontrola na osnovu procene povećanja rizika u odnosu na prethodnu godinu </t>
  </si>
  <si>
    <t xml:space="preserve">Borba protiv sive ekonomije, utaje poreza i izbegavanja plaćanja poreza. </t>
  </si>
  <si>
    <t xml:space="preserve">Program Vlade 2017-2021, Stub II Ekonomski razvoj i zapošljavanje, </t>
  </si>
  <si>
    <t>MF, PAK, CK, FOJ, MEI</t>
  </si>
  <si>
    <t>1. Godišnji izveštaj za 2018. godinu o sprovođenju strategije za suzbijanje sive ekonomije, objavljen. (maj)
2. Šestomesečni izveštaj za 2019. godinu o sprovođenju strategije za suzbijanje sive ekonomije, objavljen. (septembar)</t>
  </si>
  <si>
    <t xml:space="preserve">Sprovođenje Strategije u borbi protiv pranja novca, sprečavanja sive ekonomije i finansiranja terorizma.  
</t>
  </si>
  <si>
    <t xml:space="preserve"> Poglavlje 4 mera 3.5</t>
  </si>
  <si>
    <t>Strategija i Akcioni plan za suzbijanje i sprečavanje sive ekonomije, pranja novca, finansiranja terorizma i finansijskog kriminala 2019-2023, usvojeni.</t>
  </si>
  <si>
    <t>Januar - jun</t>
  </si>
  <si>
    <t xml:space="preserve">Razvoj politika u borbi protiv pranja novca, sprečavanja sive ekonomije i finansiranja terorizma.  </t>
  </si>
  <si>
    <t>6. Borba protiv sive ekonomije kroz sprovođenje strateškog okvira;</t>
  </si>
  <si>
    <t>Cilj 2.6</t>
  </si>
  <si>
    <t xml:space="preserve"> Program Vlade 2017-2021, Cilj 3, aktivnost</t>
  </si>
  <si>
    <t>Mera 11</t>
  </si>
  <si>
    <t xml:space="preserve">Mera 2,  aktivnost 5.2 </t>
  </si>
  <si>
    <t>Mera 10, 2 i 3</t>
  </si>
  <si>
    <t>Poglavlje 1, aktivnost 3.2.  Poglavlje 6, mera 3.7</t>
  </si>
  <si>
    <t>MTI, KP</t>
  </si>
  <si>
    <t xml:space="preserve">1. Zakon o inspekcijama, usvojen, (jun);                                                        2. Centralna kancelarija za inspekcije, uspostavljena, (decembar);               3. Podzakonski akt koji utvrđuje zahteve, uslove i procedure za kreiranje Jedinstvenog identifikacionog broja, usvojen (mart);                                     4. Kodeks korporativnog upravljanja, usvojen (decembar);                                               </t>
  </si>
  <si>
    <t xml:space="preserve">Reforma inspekcija, smanjenje birokratije za preduzeća i definisanje pravila za korporativno upravljanje </t>
  </si>
  <si>
    <t xml:space="preserve">Strateški plan PAK-a 2015-2020; </t>
  </si>
  <si>
    <t xml:space="preserve">Poglavlje 16, porezi </t>
  </si>
  <si>
    <t xml:space="preserve">Vreme za povraćaj PDV-a skraćeno za 30 dana </t>
  </si>
  <si>
    <t>Skraćenje vremena za povraćaj PDV-a</t>
  </si>
  <si>
    <t>15 profesionalnih obuka u oblasti poreskog zakonodavstva, informacione tehnologije, poreskih istraga i integriteta</t>
  </si>
  <si>
    <t>Podizanje administrativnih i profesionalnih kapaciteta u PAK-u</t>
  </si>
  <si>
    <t xml:space="preserve">Program Vlade 2017-2021, Stub II Ekonomski razvoj i zapošljavanje, MF Cilj  2.                                                                                                                                                </t>
  </si>
  <si>
    <t>1. Izmena i dopuna Nacrta zakona o tretiranju zakonodavstva o igrama na sreću, usvojena. (decembar)</t>
  </si>
  <si>
    <t>Izrada i usvajanje Zakona o tretiranju zakonodavstva o igrama na sreću.</t>
  </si>
  <si>
    <t>1. Izmena i dopuna Zakona o poreskoj administraciji i poreskim postupcima, usvojena. (septembar)</t>
  </si>
  <si>
    <t>Januar - septembar</t>
  </si>
  <si>
    <t>Izrada i usvajanje Nacrta zakona o poreskoj administraciji i poreskim postupcima.</t>
  </si>
  <si>
    <t>Program Vlade 2017-2021, Stub II Ekonomski razvoj i zapošljavanje, MF Cilj 2
Strateški plan CK-a 2019-2023</t>
  </si>
  <si>
    <t>NPSSSP, Poglavlje 29
“Carinska unija”.</t>
  </si>
  <si>
    <t xml:space="preserve">Administrativni troškovi
</t>
  </si>
  <si>
    <t>1. Portal funkcionalizovan, (januar-februar).
2. Broj korisnika (januar-decembar).</t>
  </si>
  <si>
    <t>Razvoj i administriranje trgovinskim portalom transparentnosti za preduzeća od strane Carine Kosova.</t>
  </si>
  <si>
    <t>Program Vlade 2017-2021, Stub II Ekonomski razvoj i zapošljavanje, MF Cilj 7
Zakon o JPP (br. 04/L-045).</t>
  </si>
  <si>
    <t>NSR/mera 5, 28, 34</t>
  </si>
  <si>
    <t>MF, COJPP, opštine.</t>
  </si>
  <si>
    <t>1. 10 obuka za javne službenike o promovisanju JPP-a (januar-novembar).
2. 50 javnih službenika obučeno/sertifikovano u oblasti JPP-a (januar-novembar). 
3. 7 promotivnih aktivnosti o modelu JPP-a po opštinama (januar-decembar).</t>
  </si>
  <si>
    <t xml:space="preserve">Unapređenje poslovnog okruženja kroz podizanje kapaciteta za JPP kod javnih organa na centralnom i lokalnom nivou.
</t>
  </si>
  <si>
    <t>Poglavlje 5  mera 3.6.</t>
  </si>
  <si>
    <t xml:space="preserve"> MF, 
Asocijacija kosovskih opština</t>
  </si>
  <si>
    <t>1. Zakon o javno privatnom partnerstvu, usvojen u Vladi. (septembar)</t>
  </si>
  <si>
    <t xml:space="preserve">Izrada i usvajanje izmena i dopuna Zakona o javno privatnom partnerstvu.
</t>
  </si>
  <si>
    <t>Program Vlade 2017-2021, Stub II Ekonomski razvoj i zapošljavanje, MF Cilj 7</t>
  </si>
  <si>
    <t>Poglavlje 6, mera 3.7</t>
  </si>
  <si>
    <t>Savet Kosova za finansijsko izveštavanje (SKFI), Sekretarijat saveta, analitičari standarda finansijskog izveštavanja i standarda revizije, Komisija za standarde finansijskog izveštavanja. NPSSSP Poglavlje 6</t>
  </si>
  <si>
    <t xml:space="preserve">1. Organizovanje sastanka u obliku okruglog stola sa Profesionalnim organizacijama za računovodstvo (POR), Kancelarija revizora i  SKFI, za izbor metode za kontrolu (mart).
2. Organizovanje obuka za osoblje za finansijske izveštaje, kao i obrada finansijskih izveštaja (jun).
3. Nova licenciranja i produženje licenci i praćenje rada Profesionalnih udruženja iz oblasti (januar-decembar).                                                            
                                                         </t>
  </si>
  <si>
    <t xml:space="preserve">Izgradnja organizacionih i profesionalnih kapaciteta u oblasti računovodstva, revizije i finansijskog izveštavanja. </t>
  </si>
  <si>
    <t xml:space="preserve">1. Administrativno uputstvo (AU) o nezavisnosti revizora, izrađeno (mart).
2. Administrativno uputstvo (AU) nadgledanje kontrole kvaliteta, izrađeno (mart). 
</t>
  </si>
  <si>
    <t xml:space="preserve">Izrada sekundarnog zakonodavstva za sprovođenje Zakona 06/L-032 o računovodstvu, reviziji i finansijskom izveštavanju. </t>
  </si>
  <si>
    <t>Program ekonomskih reformi – MERA 9
Strategije za bolju regulaciju 2.0 za Kosovo 2017-2021</t>
  </si>
  <si>
    <t>Ministarstva, SIDA</t>
  </si>
  <si>
    <t>Koncept dokumenat, usvojen</t>
  </si>
  <si>
    <t xml:space="preserve">Izrada Koncept dokumenta o programu razvoja administrativnog tereta </t>
  </si>
  <si>
    <t>5. Poboljšanje poslovnog okruženja kroz povećanje efikasnosti pružanja usluga, sistema državnih inspekcija i smanjenja administrativnog tereta;</t>
  </si>
  <si>
    <t>Cilj 2.5</t>
  </si>
  <si>
    <t>Program Vlade 2017-2021, Stub II Ekonomski razvoj i zapošljavanje,
RJU, treći stub,
SRUJF 2016-2020.</t>
  </si>
  <si>
    <t xml:space="preserve">NPSSSP, Ekonomski kriterijumi Mera 2.1
</t>
  </si>
  <si>
    <t xml:space="preserve">KP, MJU, MEI, NKR, RKJN, KEU. </t>
  </si>
  <si>
    <t>Administrativni troškovi i podrška od SBS (IPA 2017).</t>
  </si>
  <si>
    <r>
      <t xml:space="preserve">1. Godišnji izveštaj 2018, izrađen (april).
2. Šestomesečni izveštaj za 2019. godinu, izrađen (septembar).
3. Održavanje sastanka za dijalog o UJF u okviru RJU-a (april).
</t>
    </r>
    <r>
      <rPr>
        <sz val="12"/>
        <color indexed="60"/>
        <rFont val="Book Antiqua"/>
        <family val="1"/>
      </rPr>
      <t>4. Revizija Strategije za reformu upravljanja javnim finansijama, mart</t>
    </r>
  </si>
  <si>
    <t xml:space="preserve">Zadovoljavajuća primena Strategije za reformu upravljanja javnim finansijama (SRUJF).
</t>
  </si>
  <si>
    <t xml:space="preserve">Vladin program 2017-2021
APSSMJU 2015-2020. </t>
  </si>
  <si>
    <t>Prioritet 2.1</t>
  </si>
  <si>
    <t>MJU, KP, MP</t>
  </si>
  <si>
    <t xml:space="preserve">Odrediti troškove </t>
  </si>
  <si>
    <t>Nacrt zakona o upravnim sporovima, usvojen.</t>
  </si>
  <si>
    <t>Mart</t>
  </si>
  <si>
    <t>Izrada Nacrta zakona o upravnim sporovima.</t>
  </si>
  <si>
    <t>18,850,
Projekat EU-IPA 2 u MJU</t>
  </si>
  <si>
    <t xml:space="preserve">30 % posebnih procedura harmonizovano sa ZOUP-om </t>
  </si>
  <si>
    <t>Harmonizacija posebnih zakona sa ZOUP-om</t>
  </si>
  <si>
    <t>Prioritet 2.3</t>
  </si>
  <si>
    <t>MJU, KP, MF, MEI, agencije, Skupština</t>
  </si>
  <si>
    <t xml:space="preserve">1. Nacrt zakona o racionalizaciji 7 agencija, prvi talas racionalizacije i uspostavljanja linija za odgovornost agencija koja funkcionišu u Skupštini Kosova, usvojen.
2. Koncept dokumenat za drugi talas racionalizacije agencija, izrađen i usvojen. 
</t>
  </si>
  <si>
    <t xml:space="preserve">1. januar
2. februar </t>
  </si>
  <si>
    <t xml:space="preserve">Nastavak procesa racionalizacije nezavisnih institucija i agencija, kao što je predviđeno u okviru Programa za sektorsku budžetsku podršku (SBP) za PAR 
 (novi zakon), usvojen </t>
  </si>
  <si>
    <t xml:space="preserve">1. Uredba o regrutovanju 
2. Uredba o disciplini 
3. Uredba o klasifikaciji radnih mesta                                                             4. Uredba o platnim dodacima i drugim naknadama 
5. Uredba o kretanju unutar kategorije i unapređenje u karijeri 
6. Uredba o standardima unutrašnje organizacije </t>
  </si>
  <si>
    <t xml:space="preserve">Izrada novog okvirnog zakonodavstva za RJU, koji pokriva javne službenike, plate i organizaciju državne uprave  (novi zakon), usvojen </t>
  </si>
  <si>
    <t>Strategija za lokalnu samoupravu 2016 - 2026; Program Vlade Republike Kosovo 2017-2021; Strategija za obuku civilnih službenika 2016 - 2020</t>
  </si>
  <si>
    <t>NSR, Cilj 2: dobro upravljanje i vladavina prava</t>
  </si>
  <si>
    <t>SSP. Član 120.</t>
  </si>
  <si>
    <t xml:space="preserve">2) 30 obuka održano u oblastima: upravljanje finansijama, administracija i dobro upravljanje, marginalizovane grupe (projekat SORI) kulturno nasleđe itd. (januar-decembar).
3) 450 opštinskih službenika, obučeno (decembar).
</t>
  </si>
  <si>
    <t xml:space="preserve">Sprovođenje programa obuka </t>
  </si>
  <si>
    <t xml:space="preserve">1) program obuka, usvojen (mart). 
</t>
  </si>
  <si>
    <t xml:space="preserve">Mart </t>
  </si>
  <si>
    <t xml:space="preserve">Priprema programa za podizanje opštinskih kapaciteta </t>
  </si>
  <si>
    <t>Strategija za poboljšanje planiranja i koordinaciju politika 2017-2021</t>
  </si>
  <si>
    <t>NPSSSP 2018-2021, Poglavlje za RJU</t>
  </si>
  <si>
    <t xml:space="preserve">KP, resorna ministarstva </t>
  </si>
  <si>
    <t>Projekat IPA</t>
  </si>
  <si>
    <t>Broj sektorskih strategija usvojenih u skladu sa Administrativnim uputstvom, revidirano 07/2018</t>
  </si>
  <si>
    <t xml:space="preserve">Dalja konsolidacija Okvira za strateško planiranje </t>
  </si>
  <si>
    <t>4. Sprovođenje ključnih prioriteta u okviru reforme javne uprave, uključujući upravljanje javnim finansijama;</t>
  </si>
  <si>
    <t>Cilj 2.4</t>
  </si>
  <si>
    <t xml:space="preserve">Nacionalna strategija o imovinskim pravima 2017 - 2020 </t>
  </si>
  <si>
    <t>PER 2019-2021 (Mera #9 Obezbeđivanje imovinskih prava rešavanjem neformalnosti u sektoru nepokretne imovine)</t>
  </si>
  <si>
    <t>NSR, mera 13,  aktivnost 13.1. i  13.2</t>
  </si>
  <si>
    <t>MŽSPP, KAP, MALS, KP, Projekat USAID/PRP</t>
  </si>
  <si>
    <t>1. Koncept dokumenat o transformaciji prava na korišćenje društvene imovine, usvojen (jun);  2. Nacrt zakona o imovinskim pravima stranih državljana, usvojen (jul)</t>
  </si>
  <si>
    <t>Januar - jul</t>
  </si>
  <si>
    <t>Izrada zakonodavstva u oblasti imovinskih prava</t>
  </si>
  <si>
    <t xml:space="preserve">3. Nastavak sprovođenja reforme pravosuđa kroz dalje unapređenje zakonskog okvira i okvira politika, uključujući dalje jačanje osnovnih prava, sa fokusom na sektor imovinskih prava. </t>
  </si>
  <si>
    <t>Cilj 2.3</t>
  </si>
  <si>
    <t>MP</t>
  </si>
  <si>
    <t xml:space="preserve">Strategija za sprečavanje nasilnog ekstremizma i radikalizacije koja vodi u terorizam 2015 –2020; Strategija za borbu protiv terorizma i Akcioni plan 2018-2023; </t>
  </si>
  <si>
    <r>
      <t>1. Proces regrutovanja tri službenika, završen (decembar</t>
    </r>
    <r>
      <rPr>
        <sz val="11"/>
        <rFont val="Book Antiqua"/>
        <family val="1"/>
      </rPr>
      <t>)</t>
    </r>
    <r>
      <rPr>
        <sz val="11"/>
        <color indexed="8"/>
        <rFont val="Book Antiqua"/>
        <family val="1"/>
      </rPr>
      <t xml:space="preserve">
2. Broj korisnika iz programa deradikalizacije i integracije (decembar). </t>
    </r>
  </si>
  <si>
    <t>Puna funkcionalizacija Divizije za sprečavanje i reintegraciju radikalizovanih lica i pružanje usluga u okviru programa za deradikalizaciju i integraciju</t>
  </si>
  <si>
    <t>Strategija za borbu protiv terorizma i Akcioni plan 2018-2023; Strategija za borbu protiv organizovanog kriminala i Akcioni plan 2018-2022</t>
  </si>
  <si>
    <t xml:space="preserve">PK, međunarodni partneri </t>
  </si>
  <si>
    <t>1. Sistem zakonskog prisluškivanja, unapređen (decembar).
2. Oprema za istrage, unapređen (decembar).
3. Operativna oprema, unapređen (decembar).                
4. Nabavka softvera i hardvera kao i ostala radna sredstva za forenzička ispitivanja IT opreme. (decembar)
5. Broj slučajeva istraženih za pranje novca i finansiranje terorizma (decembar)
6. Broj istraženih slučajeva u vezi finansiranja terorizma (decembar)</t>
  </si>
  <si>
    <t>Podizanje operativnih i istraživačkih kapaciteta Policije Kosova.</t>
  </si>
  <si>
    <t xml:space="preserve">Razvojni plan MP 2018-2021; Program Vlade 2017-2021     </t>
  </si>
  <si>
    <t>3000 donatori</t>
  </si>
  <si>
    <t xml:space="preserve">1. Program rehabilitacije za zatvorenike osuđene za dela teroizma, primenjuje se jednom mesečno (decembar) ;     2. Program za predoslobađanje zatvorenika osuđenih za dela terorizma, jednom mesečno (decembar);           </t>
  </si>
  <si>
    <t>Razvoj i sprovođenje programa za deradikalizaciju, rehabilitaciju i integraciju boraca povratnika, uključujući one u zatvorima</t>
  </si>
  <si>
    <t xml:space="preserve">Program Vlade 2017-2021, Stub II Ekonomski razvoj i zapošljavanje </t>
  </si>
  <si>
    <t xml:space="preserve">
Poglavlje 5. mera 3.6</t>
  </si>
  <si>
    <t>MF/RKJN</t>
  </si>
  <si>
    <t> Administrativni troškovi</t>
  </si>
  <si>
    <t>Koncept dokumenat o tretiranju zakonodavstva za javne nabavke, usvojen (jun)</t>
  </si>
  <si>
    <t>Harmonizacija Zakona o javnim nabavkama u skladu sa zakonodavstvom EU-a.</t>
  </si>
  <si>
    <t>Plan učinka i resursa Finansijske obaveštajne jedinice Kosova 2016-2019</t>
  </si>
  <si>
    <t xml:space="preserve">Poglavlje 24, mera 3.25 </t>
  </si>
  <si>
    <t>MF/FOJ</t>
  </si>
  <si>
    <t>Standardne procedure operisanja, izrađene.</t>
  </si>
  <si>
    <t>Dalje poboljšanje okvira politika u oblasti borbe protiv pranja novca i finansiranja terorizma.</t>
  </si>
  <si>
    <t>Poglavlje 4, mera 3.5</t>
  </si>
  <si>
    <t>Administrativno uputstvo (AU) o stvarnom vlasniku, usvojeno.</t>
  </si>
  <si>
    <t xml:space="preserve">Izrada i usvajanje AU o stvarnom vlasniku </t>
  </si>
  <si>
    <t>Koncept dokumenat o tretiranju zakonodavstva u oblasti sprečavanja pranja novca i suzbijanja finansiranja terorizma. (decembar)</t>
  </si>
  <si>
    <t>Usklađivanje zakonodavstva sa acquis-om u oblasti borbe protiv pranja novca i finansiranja terorizma.</t>
  </si>
  <si>
    <t>MUP, PK, KAJB, KP, TSK. SSK, FOJ, CK, PAK, međunarodni partneri.</t>
  </si>
  <si>
    <t xml:space="preserve">1. Zajedničke obuke institucija za sprovođenje zakona.                                 
2. Osnovne i specijalizovane obuke za oblast borbe protiv ekstremizma, radikalizma, finansiranja terorizma.   
</t>
  </si>
  <si>
    <t>Podizanje kapaciteta u borbi protiv terorizma i finansiranja terorizma.</t>
  </si>
  <si>
    <t xml:space="preserve">Nacionalna strategija Republike Kosovo za sprečavanje i suzbijanje sive ekonomije, pranja novca, finansiranja terorizma i finansijskog kriminala 2014-2018 </t>
  </si>
  <si>
    <t>Poglavlje 24, mera 3.25</t>
  </si>
  <si>
    <t>FOJ-K, KOA, PK, PSRK</t>
  </si>
  <si>
    <t xml:space="preserve">1. Broj analiziranih slučajeva.
2. Broj primljenih izveštaja od subjekata izveštavanja o sumnjama za finansiranje terorizma - TFR.    
3. Podeljeni izveštaji.        
4. Broj istraga za finansiranje terorizma.                  
5. Broj krivičnih postupaka za finansiranje terorizma. 
</t>
  </si>
  <si>
    <t>Praćenje finansijskih aktivnosti pojedinaca ili radikalnih i ekstremističkih grupa kao i nadgledanje i sastavljanje analitičkih izveštaja obaveštajnih službi iz otvorenih i zatvorenih izvora.</t>
  </si>
  <si>
    <t>Strateški plan 2019-2023,
Izveštaj o zemlji 2018, 
Zaključci Pododbora za trgovinu, industriju, carine i poreze</t>
  </si>
  <si>
    <t>Poglavlje 29, mera 3.30</t>
  </si>
  <si>
    <t xml:space="preserve">1. Funkcionalizacija i unapređenje sistema koji digitalizuje (Enterprise Content Management) procese rada. (januar)
2. Broj korisnika (januar-decembar)
</t>
  </si>
  <si>
    <t>Funkcionalizacija sistema koji digitalizuje (Enterprise Content Managment) procese rada.</t>
  </si>
  <si>
    <t xml:space="preserve">Izveštaj o zemlji za Kosovo od Evropske komisije  </t>
  </si>
  <si>
    <t xml:space="preserve">Usvajanje Akcionog plana za borbu protiv korupcije </t>
  </si>
  <si>
    <t xml:space="preserve">Jun </t>
  </si>
  <si>
    <t>Nastavak sprečavanja i borbe protiv korupcije.</t>
  </si>
  <si>
    <t>Program Vlade 2017-2021, stub II Ekonomski razvoj i zapošljavanje, MF cilj 2
Strateški plan CK-a 
2019-2023;
Nacionalna strategija za IUG 2019-2023</t>
  </si>
  <si>
    <t>DK, policija Kosova, PAK, AHV</t>
  </si>
  <si>
    <t xml:space="preserve">1. Broj redovnih i neprijavljenih kontrola, povećan.
2. Broj zajedničkih kontrola sa sektorima CK-a i drugim agencijama, povećan.
</t>
  </si>
  <si>
    <t xml:space="preserve">Intenziviranje zajedničkih operacija Carine Kosova sa drugim institucijama u njenoj delatnosti </t>
  </si>
  <si>
    <t xml:space="preserve">CK
DIEKP komentar
Nema drugih institucija koje su uključene </t>
  </si>
  <si>
    <t xml:space="preserve">1. Broj patroliranja jedinica za borbu protiv krijumčarenja 
2. Broj otkrivenih slučajeva.                      
3. Broj krivičnih prijava.
4. Broj prijavljenih lica.
5. Identifikovana odstupanja.
6. Broj pretresa.
7. Broj privedenih lica.
8. Zaplenjena imovina i roba.
9. Broj prekršaja u PKK i ZBD.              10. Broj preduzetih aktivnosti protiv kršenja PIS-a,                11. Količina zaplenjene robe koja krši PIS </t>
  </si>
  <si>
    <t xml:space="preserve">Intenziviranje aktivnosti Carine Kosova za zaštitu građana Kosova od organizovanog kriminala i kriujumčarenja. </t>
  </si>
  <si>
    <t xml:space="preserve">2. Povećanje efikasnosti mehanizama za sprovođenje zakona u sprečavanju i borbi protiv organizovanog kriminala, korupcije, nasilnog ekstremizma i terorizma; </t>
  </si>
  <si>
    <t>Cilj 2.2</t>
  </si>
  <si>
    <t>Razvojni plan MP 2018-2021; Program Vlade 2017-2021</t>
  </si>
  <si>
    <t xml:space="preserve">Kancelarija predsednika, MUP, MF, KP, SSK, TSK, Carina, UP, PK, Ambasada SAD-a i UK, Kancelarija EU-a </t>
  </si>
  <si>
    <t>350000 BRK;     700,000.00 Donatori (projekat "Podrška funkcionalnoj reviziji i razvoju sektorske strategije za sektor vladavine prava na Kosovu)</t>
  </si>
  <si>
    <t>1. Realizacija sveobuhvatne analize za sektor, (mart)                                 2. 10 (deset) dokumenata politika koji uređuju oblast reda i zakona, izrađeno (jun)       3. Sektorska strategija za vladavinu prava, izrađena (oktobar)</t>
  </si>
  <si>
    <t xml:space="preserve">Mart- oktobar </t>
  </si>
  <si>
    <t>Funksionalna revizija sektora za vladavinu prava</t>
  </si>
  <si>
    <t xml:space="preserve">
1. Uredba Deminimis se poziva na član 7. i 22. Zakona o državnoj pomoći. 
2. i 3. Uredba o horizontalnoj pomoći i Uredba o regionalnoj pomoći pozivaju se na zakonodavstvo EU-a o državnoj pomoći, odnosno SSP 75, tačka (3)  tačka 1 C, SSP 75, tačka 5, Inventar i ostala pomoć prema članu 107 (3) (a) Ugovora o funkcionisanju Evropske unije.
</t>
  </si>
  <si>
    <t>Nacrt AER-a 2019, Prioritet 5, mera 5.1</t>
  </si>
  <si>
    <t>NPSSSP Poglavlje 8, mera 3.9</t>
  </si>
  <si>
    <t>MEI i KP/KSV</t>
  </si>
  <si>
    <t xml:space="preserve">1500 evra  </t>
  </si>
  <si>
    <t xml:space="preserve">1. Uredba Deminimis, usvojena (jun)
2. Uredba o regionalnoj pomoći, izrađena (decembar) 
3. Uredba o horizontalnoj pomoći,izrađena (decembar) 
</t>
  </si>
  <si>
    <t>Izrada sekundarnog zakonodavstva za državnu pomoć.</t>
  </si>
  <si>
    <t xml:space="preserve">NSR, Cilj 2: Dobro upravljanje i vladavina prava </t>
  </si>
  <si>
    <t>SSP član 120.</t>
  </si>
  <si>
    <t>1) 100% zahteva za prethodne konsultacije su sprovedeni.</t>
  </si>
  <si>
    <t>Pretdone konsultacije sa opštinama o njihovim aktima</t>
  </si>
  <si>
    <t xml:space="preserve">1) % ocenjivanja akata koji podležu prinudnom razmatranju zakonitosti (mart, jun, septembar, decembar);
2) % ocenjivanja akata u okviru redovnog razmatranja zakonitosti  (mart, jun, septembar, decembar);
3) % zahteva za reviziju upućenih opštinama (mart, jun, septembar, decembar).
</t>
  </si>
  <si>
    <t xml:space="preserve">Ocenjivanje zakonitosti opštinskih akata </t>
  </si>
  <si>
    <t>1) % praćenih sednica opštinskih skupština (mart, jun, septembar, decembar);                      2) Izveštaj o funkcionisanju opština, izrađen i prosleđen Skupštini Kosova (mart).</t>
  </si>
  <si>
    <t>Praćenje rada opštinskih organa</t>
  </si>
  <si>
    <t>ZCKL, MRSZ, MZ, MONT, MER, MŽSPP, MI</t>
  </si>
  <si>
    <t xml:space="preserve">1. Iniciranje izrade 12 (dvanaest) administrativnih uputstava od relevantnih ministarstava 2. Osnivanje Centra za posttraumatski stres za ratne veterane OVK-a i pravilnika o njegovom funkcionisanju </t>
  </si>
  <si>
    <t>Donošenje podzakonskih akata koji se traže zakonima br. 04/L-054 i 04/L-261</t>
  </si>
  <si>
    <t>Vladina strategija za saradnju sa civilnim društvom 2019-2023</t>
  </si>
  <si>
    <t xml:space="preserve">I. Upravljanje javnim finansijama </t>
  </si>
  <si>
    <t>KP/KDU, MF i resorna ministarstva, AT EU-a</t>
  </si>
  <si>
    <t xml:space="preserve">Izveštaj za 2018. godinu, usvojen i objavljen </t>
  </si>
  <si>
    <t>Januar - mart</t>
  </si>
  <si>
    <t>Izrada i usvajanje izveštaja o javnom finansiranju OCD-a</t>
  </si>
  <si>
    <t xml:space="preserve">Izveštaj o sprovođenju konsultacija sa javnošću iz 2018. godine, usvojen i objavljen </t>
  </si>
  <si>
    <t xml:space="preserve">Praćenje sprovođenja minimalnih standarda za konusltacije sa javnošću </t>
  </si>
  <si>
    <t xml:space="preserve">Izveštaj usvojen i objavljen </t>
  </si>
  <si>
    <t>Sprovođenje praćenja vladine strategije za saradnju sa civilnim društvom 2019-2023.</t>
  </si>
  <si>
    <t xml:space="preserve">1. Jačanje vladavine prava i zakona, sa fokusom na sprovođenje ključnih reformi u okviru evropske agende i funkcionalne revizije sektora za vladavinu prava; </t>
  </si>
  <si>
    <t>Cilj 2.1</t>
  </si>
  <si>
    <t xml:space="preserve">Strateški prioritet Vlade br. 2. 2. Dobro upravljanje i vladavina prava </t>
  </si>
  <si>
    <t>Sektorska zdravstvena strategija 2017-2021; Program Vlade                                2017-2021</t>
  </si>
  <si>
    <t>Mera #20: Poboljšanje socijalnih i zdravstvenih usluga</t>
  </si>
  <si>
    <t>Poglavlje 28, "Zaštita potrošača i javnog zdravlja", mera 3.29</t>
  </si>
  <si>
    <t>UBKSK</t>
  </si>
  <si>
    <t>1. Jedan (1) klinički vodič u endokrinologiji, usvojen; (april-decembar)
2. Jedan (1) klinički vodič u gastroenterologiji, usvojen;  (april-decembar)
3. Dva (2) klinička vodiča u neurologiji, usvojena  (april-decembar)
4. Jedan (1) klinički vodič u nefrologiji, usvojen; (april-decembar)</t>
  </si>
  <si>
    <t xml:space="preserve">April-decembar; </t>
  </si>
  <si>
    <t xml:space="preserve">Izrada zdravstvenih standarda i procedura </t>
  </si>
  <si>
    <t>MZ</t>
  </si>
  <si>
    <t>1. Administrativno uputstvo za kliničke vodiče i protokole, usvojeno; jun
2. Administrativno uputstvo o uslovima rada u pogledu prostora, stručnog kadra i medicinske opreme privatnih zdravstvenih i van bolničkih institucija; mart</t>
  </si>
  <si>
    <t xml:space="preserve">Poboljšanje zakonskog okvira za razvoj zdravstvenih standarda </t>
  </si>
  <si>
    <t>Poglavlje 28, "Zaštita potrošača i javnog zdravlja", mera  3.29</t>
  </si>
  <si>
    <t xml:space="preserve">      UBKSK, </t>
  </si>
  <si>
    <t>50 zdravstvenih profesionalaca, obučeno.</t>
  </si>
  <si>
    <t>Mart-septembar</t>
  </si>
  <si>
    <t>Obuka zdravstvenih profesionalaca o metodologiji izrade kliničkih vodiča i protokola</t>
  </si>
  <si>
    <t>Opštine, NVO</t>
  </si>
  <si>
    <t>1. Analiza stanja i potrebe za zdravstvenu negu za osobe sa ograničenim sposobnostima, završena; (mart-oktobar)                                
2. Priručnik za ranu identifikaciju ograničene sposobnosti, usvojen; (mart-avgust) 
3. Laboratorija za prenatalnu dijagnostiku (pre rođenja) u UKCK-u, funkcionalizovana; (mart-novembar)</t>
  </si>
  <si>
    <t xml:space="preserve">Identifikacija i rešavanje potreba za osobe sa ograničenim sposobnostima </t>
  </si>
  <si>
    <t>1. Broj klinika i bolnica opremljenih aparaturom u UBKSK-u; (mart - decembar)
2. 21 oprema je osigurana u 13 opština za primarnu zdravstvenu negu; (mart - decembar)  
3. Oprema za opštu bolnicu u Mitrovici za zdravlje majke i deteta. (mart - novembar)</t>
  </si>
  <si>
    <t xml:space="preserve">Mart - decembar;          </t>
  </si>
  <si>
    <t xml:space="preserve">Osiguranje opreme u bolničkim službama </t>
  </si>
  <si>
    <t xml:space="preserve">Mera #20: Poboljšanje socijalnih i zdravstvenih usluga </t>
  </si>
  <si>
    <t xml:space="preserve">1. Centar sportske medicine i fizijatrijska klinika, započet; mart - decembar                                                                                                            
 2. Zgrada hemato-onkološke klinike, započeta; mart - decembar                                                           
3. Zgrada Univerzitetskog stomatološkog kliničkog centra Kosova, započeta; mart - decembar                                                           
4. 90% građevinskih radova na objektu dečije hirurgije, završeno  (EBA); mart - decembar                                                                
5. Aneks ortopedske klinike u UKCK-u, započet, mart - decembar                                                                 
6. Studija izvodljivosti za Prištinsku bolnicu, sprovedena; mart - septembar </t>
  </si>
  <si>
    <t xml:space="preserve">Mart - decembar;                                                                                                                                                                                                    </t>
  </si>
  <si>
    <t>Podizanje zdravstvene infrastrukture u UBKSK-u</t>
  </si>
  <si>
    <t xml:space="preserve">6. Poboljšanje pristupa i kvaliteta zdravstvenih usluga </t>
  </si>
  <si>
    <t>Cilj 1.6</t>
  </si>
  <si>
    <t xml:space="preserve">Program Vlade 2017-2021; Sektorska strategija "Zapošljavanje i socijalne politike" 2018-2022 i Akcioni plan. </t>
  </si>
  <si>
    <t>KP, MEI, MZ, MJU, MF, MER</t>
  </si>
  <si>
    <t>Donator- Projekat EU-a "Neformalna zaposlenost"</t>
  </si>
  <si>
    <t>Nacrt strategija, izrađena, novembar 2019.</t>
  </si>
  <si>
    <t xml:space="preserve">Januar-novembar </t>
  </si>
  <si>
    <t xml:space="preserve">Izrada Nacionalne strategija za bezbednost i zdravlje na radu </t>
  </si>
  <si>
    <t xml:space="preserve">Unapređenje zakonodavstva iz oblasti bezbednosti i zdravlja na radu </t>
  </si>
  <si>
    <t>Sektorska strategija "Zapošljavanje i socijalne politike" 2018-2022 i Akcioni plan.</t>
  </si>
  <si>
    <t>Nacrt zakona o porodiljskom i roditeljskom odsustvu, usvojen, mart</t>
  </si>
  <si>
    <t xml:space="preserve">Unapređenje zakonodavstva iz oblasti radnog odnosa </t>
  </si>
  <si>
    <t xml:space="preserve">Program Vlade 2017-2021; Sektorska strategija "Zapošljavanje i socijalne politike" 2018-2022 i Akcioni plan.  </t>
  </si>
  <si>
    <t>NPSSSP Poglavlje 2 "Slobodno kretanje radnika;</t>
  </si>
  <si>
    <t xml:space="preserve">MUP, MEI, KP, PAK i Penzioni trust </t>
  </si>
  <si>
    <t>Koncept dokumenat usvojen u Vladi Kosova, novembar 2019.</t>
  </si>
  <si>
    <t xml:space="preserve">Izrada koncept dokumenta o sistematizaciji stranih radnika zaposlenih u Republici Kosovo </t>
  </si>
  <si>
    <t>5. Unapređenje uslova rada zaspolenih i garantovanje minimalnih standara bezbednosti i zdravlja na radu, kao i efikasnije usluge sistema socijalne zaštite;</t>
  </si>
  <si>
    <t>Cilj 1.5</t>
  </si>
  <si>
    <t>Program Vlade 2017-2021; PER, istraživanje, razvoj, inovacija i digitalna ekonomija</t>
  </si>
  <si>
    <t>Poslovna zajednica, privredne komore, KIESA, GIZ, MONT,</t>
  </si>
  <si>
    <t>1. Najmanje 20 postojećih preduzeća za promovisanje proizvoda i usluga za određene ekonomske i socijalne sektore, podržano 
2. 40 početnih Start-UP preduzeća za određene sektore.                                                      (prioritet imaju preduzeća u vlasništvu žena) podržano</t>
  </si>
  <si>
    <t xml:space="preserve">Direkta podrška za učešće na sajmovima i prezentacijama proizvoda i usluga (online prodaja) koje imaju potencijala za izvoz i povećanje konkurentnosti </t>
  </si>
  <si>
    <t>Program Vlade 2017-2021; Sektorska strategija "Zapošljavanje i socijalne politike" 2018-2022 Akcioni plan za zapošljavanje mladih 2018-2020</t>
  </si>
  <si>
    <t xml:space="preserve">Mera zapošljavanje i tržište rada </t>
  </si>
  <si>
    <t>ARE-Zapošljavanje i obrazovanje</t>
  </si>
  <si>
    <t>2.300.000 evra</t>
  </si>
  <si>
    <t>Broj korisnika, (oko 2400 odoba)</t>
  </si>
  <si>
    <t xml:space="preserve">Implementacija aktivnih mera tržišta rada sa fokusom na mlade i žene </t>
  </si>
  <si>
    <t xml:space="preserve">4. Povećanje pristupa mladih i žena na trište rada kroz proširenje usluga zapošljavanja, aktivnih mera tržišta rada i preduzetništva </t>
  </si>
  <si>
    <t>Cilj 1.4</t>
  </si>
  <si>
    <t>Mera 19 u PER-u</t>
  </si>
  <si>
    <t>1. Sedamsto (700) stipendija je dodeljeno elitarnim studentima po oblastima; 2. Četrdeset (40) stipendija za doktoraturu i post doktoraturu, dodeljeno; 3. Pedeset (50) stipendija podeljeno od strane Mađarske vlade (25 bachelor, 20 master, 5 doktoratura) ; 4. Jedna (1) stipendija dodeljena od strane Japanske vlade; 5. Šezdeset (62) stipendija dodeljeno za studije u Šefildskom univerzitetu.</t>
  </si>
  <si>
    <t xml:space="preserve">Januar-decembar          </t>
  </si>
  <si>
    <t>Podrška-stipendija za studente u zemlji i inostranstvu za sve nivoe visokog obrazovanja  (bachelor, master i PHD)</t>
  </si>
  <si>
    <t>MONT</t>
  </si>
  <si>
    <t xml:space="preserve">Akademsko osoblje i studenti </t>
  </si>
  <si>
    <t>327000  (300000 za Fullbrait + 27000 +partnerske zemlje za CEEPUS),   +IPA (za članstvo u ERASMUS +)</t>
  </si>
  <si>
    <t xml:space="preserve">1. Podrška programa CEPPUS (100 mesečnih stipendija) - izveštavanje se obavlja svakih 6 meseci; 
2. Program Fullbrait (10 odlaznih, do 6 dolaznih, 1 stipendija u SAD-u za master studije);
 3. ERASMUS + (Sporazum MONT - EK) - izveštavanje o kratkoročnim mobilnostima u okviru ovog programa radi se u decembru. </t>
  </si>
  <si>
    <t xml:space="preserve">Učešće na regionalnim i međunarodnim programima za akademsku mobilnost </t>
  </si>
  <si>
    <t>Resorna ministarstva, privredna komora, Akademija nauka i umetnosti Kosova, instituti, univerziteti</t>
  </si>
  <si>
    <t xml:space="preserve">20 naučnih publikacija indeksiranih sa impakt faktorima, podržano; 
Oko 80 naučnih mobilnosti, podržano; 10-20 naučnih projekata, podržano; 
10 inovacionih vaučera, podržano; 
Br. podržanih naučnih publikacija (zavisi od broja aplikanata koji ispunjavaju kriterijume).       </t>
  </si>
  <si>
    <t xml:space="preserve">Januar-decembar    </t>
  </si>
  <si>
    <t xml:space="preserve">Podržavanje publikacija, dodela grantova za mobilnost i naučne projekte i inovacione vaučere, kao i podrška štampanju naučnih knjiga                                                </t>
  </si>
  <si>
    <t>Mera 18 u PER-u</t>
  </si>
  <si>
    <t xml:space="preserve">NPSSSP. Poglavlje 3 Slobodno kretanje usluga </t>
  </si>
  <si>
    <t>Institucije visokog obrazovanja, Kosovska agencija za akreditaciju, Instituti, MF, MEI</t>
  </si>
  <si>
    <r>
      <rPr>
        <sz val="11"/>
        <color indexed="10"/>
        <rFont val="Book Antiqua"/>
        <family val="1"/>
      </rPr>
      <t xml:space="preserve"> </t>
    </r>
    <r>
      <rPr>
        <sz val="11"/>
        <color indexed="8"/>
        <rFont val="Book Antiqua"/>
        <family val="1"/>
      </rPr>
      <t>1. AU pravila o funkcionisanju Komisije za državni ispit, kompenzaciju njenih članova, kao i procedure i način odvijanja državnog ispita; (decembar)
2. AU organizovanje i funkcionisanje stručnog organa za razvoj standarda profesije; (decembar)
3. AU etape predviđene za sticanje prava za obavljenja regulisane profesije. (oktobar)
4. AU - Savet za naučne inovacije (septembar-decembar); 
5. AU – o preduzećima sa statusom naučno-tehnološkog parka (septembar-decembar); 
6. AU-  o Registru naučno inovativnih institucija (septembar-decembar); 
7. AU-  o pomoćnim institucijama za naučne inovacije (septembar-decembar); 
8. AU-  o prenosu tehnologije i znanja, i oblici prenosa tehnologije (septembar-decembar);
9. AU- o pomoćnim institucijama za naučne inovacije (septembar-decembar); 
10. AU-  naučne inovacije i nosioci naučnih inovacija (septembar-decembar). 
11. Koncept dokumenat o Kosovskoj agenciji za akreditaciju, mart</t>
    </r>
  </si>
  <si>
    <t xml:space="preserve">April-decembar  </t>
  </si>
  <si>
    <t xml:space="preserve">Priprema podzakonskih akata koji proističu iz Zakona o regulisanim profesijama i Zakona o inovacijama, prenosu znanja i tehnologije, kao i drugih akata u oblasti visokog obrazovanja </t>
  </si>
  <si>
    <t xml:space="preserve">3. Refomisanje u visokom obrazovanju kroz kompletiranje i sprovođenje pravne infrastrukture, unapređenja i razvoja mehanizama za obezbeđivanje kvaliteta i povećanja učešća na međunarodnim programima za visoko obrazovanje i naučna istraživanja </t>
  </si>
  <si>
    <t>Cilj 1.3</t>
  </si>
  <si>
    <t xml:space="preserve">KKI&amp;N, Univerziteti, opština, civilno društvo, poslovna zajednica, MF, Svetska banka </t>
  </si>
  <si>
    <t>1,000,000 € BK+ kredit iz SB</t>
  </si>
  <si>
    <t xml:space="preserve">1. Preko 50 stručnih obuka i kurseva za mlade uzrasta od 16-29 godina, organizovano                                       2. Priprema mladih za tržište rada. (sektori: informaciona tehnologija i drugi sektori koji se traže na tržištu rada)                                         </t>
  </si>
  <si>
    <t xml:space="preserve">Organizovanje obuka i kurseva za istraživanje i razvoj (student, preduzetnik, naučnik) </t>
  </si>
  <si>
    <t xml:space="preserve">KKI&amp;N, Univerziteti, opština, civilno društvo, poslovna zajednica, MONT, MTI, Vlada Austrije </t>
  </si>
  <si>
    <t>100,000               + donacije</t>
  </si>
  <si>
    <t xml:space="preserve">1. 20 obuka i stručnih kurseva u grupama od 10-20 osoba, za istraživanje, razvoj i inovacije, decembar                                                                                    2. Lansiranje novih proizvoda i usluga i razvoj ideja u svim fazama: pred inkubacije, inkubacije, decembar </t>
  </si>
  <si>
    <t xml:space="preserve">Obezbeđivanje obuka za određene sektore i stručnih kurseva u grupi (student, preduzetnik, naučnik) </t>
  </si>
  <si>
    <t xml:space="preserve">Sektorska strategija 2018-2022; Akcioni plan, Program Vlade Republike Kosovo 2017-2021 </t>
  </si>
  <si>
    <t>NSR, prvi stub, treća mera, aktivnost 3.3.</t>
  </si>
  <si>
    <t>AZRK/preduzeća</t>
  </si>
  <si>
    <t xml:space="preserve">300 tražioca posla uključeno na kombinovanoj obuci u Centru za stručno osposbljavanje i kompanijama  </t>
  </si>
  <si>
    <t>Implementacija komponente kombinovane obuke Centar za stručno osposbljavanje-kompanija</t>
  </si>
  <si>
    <t xml:space="preserve">Sektorska strategija 2018-2022; Akcioni plan, </t>
  </si>
  <si>
    <t>NSR, prvi stub, treća mera</t>
  </si>
  <si>
    <t xml:space="preserve">10,000 Donatori </t>
  </si>
  <si>
    <t>20 trenera Centara za stručno osposobljavanje je obučeno</t>
  </si>
  <si>
    <t xml:space="preserve">Jun-oktobar </t>
  </si>
  <si>
    <t xml:space="preserve">Obuka trenera za razvoj standarda, kurikuluma i na unapređenim modulima u metodici i didaktici </t>
  </si>
  <si>
    <t xml:space="preserve">Sektorska strategija 2018-2022 i Akcioni plan  </t>
  </si>
  <si>
    <t>Mera Zapošljavanje i tržište rada</t>
  </si>
  <si>
    <t>35,000  BK i donatori</t>
  </si>
  <si>
    <t xml:space="preserve"> 5 kurikuluma razvijeno i 5 paketa na osnovu standarda, završeno </t>
  </si>
  <si>
    <t xml:space="preserve">Mart- decembar </t>
  </si>
  <si>
    <t xml:space="preserve">Revizija i razvoj kurikuluma, nastavnih paketa na osnovu standarda profesije i štampanje udžbenika za 5 kvalifikacija </t>
  </si>
  <si>
    <t xml:space="preserve">Program Vlade Republike Kosovo 2017-2021; Strateški plan za obrazovanje na Kosovu 2017-2021, Strategija za stručnu praksu, Strategija za edukaciju u karijeri, Nacionalni okvir kvalifikacija, Klasifikacija profesija ekonomskih reformi. </t>
  </si>
  <si>
    <t>Mera 17 u PER-u</t>
  </si>
  <si>
    <t>Tačka III u AER-u</t>
  </si>
  <si>
    <t>Mera 3 u NSR-u, Aktivnost  3.3</t>
  </si>
  <si>
    <t>PKK, Preduzeća</t>
  </si>
  <si>
    <t>10876 + donacije 1000048 BK (specifični grant za obrazovanje)</t>
  </si>
  <si>
    <t xml:space="preserve">1. 5 (pet) Sporazuma za preduzećima i poslovnim udruženjima za praktični rad, potpisano; 2.  U 5 škola radionice su opremljene adekvatnim alatima za vežbanje praktičnog rada; 3. Oko 70 nastavnika obučeno za implementaciju integrisanog kurikuluma. </t>
  </si>
  <si>
    <t>1. Realizacija stručne prakse u školi i predzeću- nastava na radnom mestu (dualni sistem).</t>
  </si>
  <si>
    <t>Program Vlade Republike Kosovo 2017-2021; Strateški plan za obrazovanje na Kosovu 2017-2021, Strategija za stručnu praksu, Strategija za edukaciju u karijeri, Nacionalni okvir kvalifikacija, Klasifikacija profesija, Program ekonomskih reformi</t>
  </si>
  <si>
    <t xml:space="preserve">Mera 3 u NSR-u, Aktivnost 3.1, Aktivnost 3.2 i Aktivnost 3.3. </t>
  </si>
  <si>
    <t>MRSZ, PKK, AKK, AAAPAPrr</t>
  </si>
  <si>
    <t>14.300 BK + DONATORI ?</t>
  </si>
  <si>
    <r>
      <t xml:space="preserve">1. </t>
    </r>
    <r>
      <rPr>
        <b/>
        <sz val="11"/>
        <color indexed="8"/>
        <rFont val="Book Antiqua"/>
        <family val="1"/>
      </rPr>
      <t>10</t>
    </r>
    <r>
      <rPr>
        <sz val="11"/>
        <color indexed="8"/>
        <rFont val="Book Antiqua"/>
        <family val="1"/>
      </rPr>
      <t xml:space="preserve">  standarda profesije, izrađeno (januar-avgust); 
2. Kurikulumi za </t>
    </r>
    <r>
      <rPr>
        <b/>
        <sz val="11"/>
        <color indexed="8"/>
        <rFont val="Book Antiqua"/>
        <family val="1"/>
      </rPr>
      <t>10</t>
    </r>
    <r>
      <rPr>
        <sz val="11"/>
        <color indexed="8"/>
        <rFont val="Book Antiqua"/>
        <family val="1"/>
      </rPr>
      <t xml:space="preserve"> profila uz učešće nastavnika i preduzeća, revidirano (januar-avgust); 
3. Nastavni materijali u koordinaciji sa zahtevima novog kurikuluma, izrađeni (jul-decembar); 
4. Formula finansiranja obrazovanja i stručnog osposobljavanja, revidirana.  </t>
    </r>
  </si>
  <si>
    <t xml:space="preserve">1. Izrada i revizija kurikuluma i standarda profesije, kao i revizija formule finansiranja obrazovanja i stručnog osposobljavanja </t>
  </si>
  <si>
    <t>2. Povećanje kvaliteta obrazovanja i stručnog osposobljavanja na osnovu zahteva tržišta rada</t>
  </si>
  <si>
    <t>Cilj 1.2</t>
  </si>
  <si>
    <t>Okvir kurikuluma Kosova, Strateški plan za obrazovanje na Kosovu 2017/2021; Program ekonomskih reformi</t>
  </si>
  <si>
    <t>Mera 2, Aktivnost 2.4</t>
  </si>
  <si>
    <t>DSLN, MONT</t>
  </si>
  <si>
    <t xml:space="preserve">10,000.00 evra (BK)     </t>
  </si>
  <si>
    <t xml:space="preserve">1. Programi obuke za Praktične vodiče za sprovođenje kurikuluma, izrađeno i akreditovano (januar-jun); 2. 20 (dvadeset) programa obuke za nastavnike, akreditovano (januar-decembar). </t>
  </si>
  <si>
    <t xml:space="preserve">Akreditacija programa za obuku nastavnika </t>
  </si>
  <si>
    <t>Strateški plan za obrazovanje na Kosovu 2017/2021; Program ekonomskih reformi</t>
  </si>
  <si>
    <t>Prištinski univerzitet</t>
  </si>
  <si>
    <t xml:space="preserve">1. Oko 170 pedagoga prekvalifikovano </t>
  </si>
  <si>
    <t>Organizovanje unapređenja kvalifikacija nastavnika pedagoga (program AKP-a)</t>
  </si>
  <si>
    <t>Državni savet za licenciranje nastavnika, ODO, škole</t>
  </si>
  <si>
    <t>200 (Projekat svetske banke - zaduživanje); 250,000.00 evra (BK); 10,000.00 evra (BK )</t>
  </si>
  <si>
    <t>1. Administrativno uputstvo br. 15/ 2013 o finansiranju stručnog usavršavanja nastavnika, revidirano i usvojeno (jun-jul); 2. Oko 5000 nastavnika obučeno za sprovođenje NOK-a (maj-septembar); 3. Oko 300 koordinatora i školska direktora je obučeno za sprovođenje NO-a (maj-jul).</t>
  </si>
  <si>
    <t>Mart-avgust</t>
  </si>
  <si>
    <t>Stručni razvoj nastavnika i školskih direktora.</t>
  </si>
  <si>
    <t>Obrazovne ustanove, ODO</t>
  </si>
  <si>
    <t xml:space="preserve">Nema </t>
  </si>
  <si>
    <t xml:space="preserve">1. Oko 5000 nastavnika je dobilo karijerne licence (januar-decembar); 2. 3% nastavnika je ponovo licencirano i unapređeno prema gradama (januar-decembar).  </t>
  </si>
  <si>
    <t>Septembar-decembar</t>
  </si>
  <si>
    <t>Nastavak proces licenciranja i ponovnog licenciranja nastavnika prema gradama</t>
  </si>
  <si>
    <t>Strateški plan za obrazovanje na Kosovu 2017-2021</t>
  </si>
  <si>
    <t>Mera 4 u NSR-u</t>
  </si>
  <si>
    <t>Sektori prosvetne inspekcije - SPI</t>
  </si>
  <si>
    <t xml:space="preserve">120,000.00 evra (BK); </t>
  </si>
  <si>
    <t>1. Izveštaji o proceni, pripremljeni (u kontinuitetu); 2. Zajedničke radionice sa prosvetnim inspektoratima Austrije, Slovenije i Francuske, realizovane (mart-decembar).</t>
  </si>
  <si>
    <t>Eksterna procena učinka (EPU) škole</t>
  </si>
  <si>
    <t xml:space="preserve">70,000.00 evra (BK); </t>
  </si>
  <si>
    <t xml:space="preserve">1. Izveštaji o proceni, pripremljeni (u kontinuitetu); 2. Zajednička stručna radionica sa prosvetnim inspektoratom Albanije, realizovana (april-mart); </t>
  </si>
  <si>
    <t>Procena učinka nastavnika (PUN), školskih direktora i zamenika direktora, kao i stručno usavršavanje prosvetnih inspektora za procenu učinka</t>
  </si>
  <si>
    <t>Program Vlade Republike Kosovo 2017-2021; Strateški plan za obrazovanje na Kosovu 2017-2021</t>
  </si>
  <si>
    <t>Svetska banka, ODO, škola</t>
  </si>
  <si>
    <t>120,000.00 evra.</t>
  </si>
  <si>
    <t xml:space="preserve">1. Organizovanje završnog testiranja TIMSS 2019 (međunarodna evaluacija učenika četvrtog razreda) (mart - april); 2. Priprema za PISA 2021. i za PIRLS, kao i konačni izveštaj PISA 2018, objavljen (decembar).
</t>
  </si>
  <si>
    <t xml:space="preserve">Organizovanje međunarodne evaluacije </t>
  </si>
  <si>
    <t>Mera 20 u PER-u</t>
  </si>
  <si>
    <t>ODO, škole</t>
  </si>
  <si>
    <t xml:space="preserve">250,000.00 evra (BK) </t>
  </si>
  <si>
    <t xml:space="preserve">1. Organizacija ispita postignuća za 9. razred (maj); 2. Organizacija državne mature (test 12. razreda) (maj-jun); 3. Pilotiranje testa prvog nivoa- 5. razred (oktobar); 4. Izrada Nacionalnog okvira za procenu u preduniverzitetskom obrazovanju (jun). </t>
  </si>
  <si>
    <t xml:space="preserve">Organizacija eksterne procene učenika na nivou zemlje </t>
  </si>
  <si>
    <t>Mera 1 u NSR-u</t>
  </si>
  <si>
    <t xml:space="preserve">MONT, UNICEF, Save the children, Agencija za stručno obrazovanje i osposobljavanje i ODO-i </t>
  </si>
  <si>
    <t>482750 evra + donacije</t>
  </si>
  <si>
    <t xml:space="preserve">1. Oko 200 nastavnika obučeno  (mart - jun); 2. 50 (pedeset) članova timova za procenu obučeno u 10 opština (septembar-novembar); 3. 65 asistenata za rad sa decom sa posebnim potrebama, sertifikovano (jun); 4. Nadgledanje zapošljavanja 100 novih asistenata za rad sa decom sa posebnim potrebama (januar-decembar).   </t>
  </si>
  <si>
    <t xml:space="preserve">Mart-novembar </t>
  </si>
  <si>
    <t>Obuka nastavnika i opštinskih timova za rad sa decom sa posebnim potrebama, kao i organizovanje 5. nivoa kvalifikacija: "Asistent za rad sa decom sa posebnim potrebama"</t>
  </si>
  <si>
    <t>Budžet za obuke je predviđen kod obuke nastavnika</t>
  </si>
  <si>
    <t>1. AU za nastavu jezika okruženja, izrađen i usvojen (mart-novembar);    2. Obuka nastavnika za albanski jezik kao nematernji jezik i izrada odgovarajućih nastavnih materijala (jul-decembar).</t>
  </si>
  <si>
    <t>Mart-decembar</t>
  </si>
  <si>
    <t xml:space="preserve">Stvaranje mehanizama i izrada efikasnih politika za promovisanje različitosti kroz integrisani obrazovni sistem </t>
  </si>
  <si>
    <t>Program Vlade Republike Kosovo 2017-2021; Strateški plan za obrazovanje na Kosovu 2017-2021; Strategija za integraciju zajednica RAE na Kosovu 2007-2017</t>
  </si>
  <si>
    <t>Nema mere ni aktivnosti u NSR-u koja je povezana sa ovim (u NSR-u sveobuhvatnost je koncentrisana samo na predškolskom/predosnovnom nivou)</t>
  </si>
  <si>
    <t xml:space="preserve">80,000.00 evra  70,000.00 evra (donacije); </t>
  </si>
  <si>
    <t xml:space="preserve">1. Petsto (500) stipendija podeljeno učenicima (januar - jun; septembar - decembar 2020).
2. Četrdeset (40) stipendija podeljeno studentima (po akademskoj godini).  3. Pet (5) nastavnika romskog jezika obučeno za implementaciju planova i programa romskog jezika i kulture i za rad sa udžbenicima romskog jezika (april - septembar);                                                                                                    4. Br. nastavnih centara registrovanih na osnovu zahteva i prema kriterijumima utvrđenim sa AU (januar-decembar). </t>
  </si>
  <si>
    <t xml:space="preserve">Podrška učenika i studenata romske, aškalijske i egipćanske zajednice </t>
  </si>
  <si>
    <t>5500 evra</t>
  </si>
  <si>
    <t>1. Br. repatrirane dece i broj dece uključenih u proces dopunske nastave     2. Repatrirana deca koja su dobila udžbenike i didaktički materijal za dopunsku nastavu.</t>
  </si>
  <si>
    <t xml:space="preserve">Februar-jun </t>
  </si>
  <si>
    <t xml:space="preserve">Organizovanje i praćenje dopunske nastave za repatriranu decu </t>
  </si>
  <si>
    <t>Program Vlade Republike Kosovo 2017-2021; SPOK 2017-2021, Uredba o protokolu za sprečavanje i izveštavanje nasilja 21/2013</t>
  </si>
  <si>
    <t xml:space="preserve">Poglavlje 3.24 u NPSSSP-u, </t>
  </si>
  <si>
    <t xml:space="preserve">ODO, škole, razvojni partneri, specijalizovane institucije, univerziteti </t>
  </si>
  <si>
    <t xml:space="preserve">18,000.00 za sprečavanje napuštanja škole, od donatora;
200,000.00 za podršku dece sa izvanrednim potencijalom i posebnim talentima </t>
  </si>
  <si>
    <t>1. AU o deci sa izuzetnim potencijalima i posebnim talentima, izrađen i usvojen (februar - april);  
2. Obuka 30 psihologa i nastavnika za identifikaciju dece sa izuzetnim potencijalima i posebnim talentima. (vremenski rok); 
3. Timovi za sprečavanje napuštanja, praćeni na nivou škole i opštine (januar-decembar).</t>
  </si>
  <si>
    <t xml:space="preserve">Podrška deci sa izuzetnim potencijalom i posebnim talentima i jačanje mehanizama za sprečavanje napuštanja </t>
  </si>
  <si>
    <t>MONT, ODO i škole</t>
  </si>
  <si>
    <t xml:space="preserve">1. Održavanje sastanaka sa 10 opština - ODO.                                   2. Sastanak za zainteresovanim stranama - sa školskim odborima.   </t>
  </si>
  <si>
    <t xml:space="preserve">Mart - novembar </t>
  </si>
  <si>
    <t>Koordinacija svih rukovodećih nivo u preduniverzitetskom obrazovanju za implementaciju celodnevne nastave u školama u kojima su identifikovani uslovi za održavanje celodnevne nastave.</t>
  </si>
  <si>
    <t>Mera 2 u NSR-u</t>
  </si>
  <si>
    <t xml:space="preserve">NPSSSP; poglavlje 26 Obrazovanje i kultura </t>
  </si>
  <si>
    <t>Inostrani eksperti (univerzitetski profesori i nastavnici osnovnih i srednjih škola)</t>
  </si>
  <si>
    <t>1. Predmetni kurikulumi za razrede: 3, 8 i 12 sprovedeni u svim školama Republike Kosovo (septembar 2019 - jun 2020);
2. Nastavni program za predmet albanskog jezika za učenike nealbanskih zajednica za 3, 6 i 10 razrede, sproveden (septembar 2019 - jun 2020). 
3. Nacrti predmetnih programa za 4, i 9 razrede na albanskom, turskom i bošnjačkom jeziku, izrađeni i pilotirani u 72 škola (septembar 2019-jun 2020). 
4. Nacrt nastavnog programa za predmet albanskog jezika za učenike nealbanskih zajednica za 4, 7 i 11 razrede, izrađen i pilotiran (mart-maj).
5. Nastavni programi prevedeni sa albanskog na srpski, bošnjački i turski jezik za razrede: 0, 1, 2, 6, 7, 10 i 11 (februar-jul).
6. Dva priručnika za edukaciju o miru za suočavanje za obrazovne nivoe: razredi 6-9 i razredi 10-12, izrađeno (januar-mart).
7. Školski udžbenici za razrede 0, 1, 2, 6, 7,10, i 11, izrađeni i objavljeni (januar-jul).
8. Revidiranje i dopuna kurikuluma za održavanje celodnevne nastave u preduniverzitetskom obrazovanju.</t>
  </si>
  <si>
    <t>Februar-decembar</t>
  </si>
  <si>
    <t xml:space="preserve">Izrada i primena kurikularnih dokumenata i novih programa u preduniverzitetskom obrazovanju </t>
  </si>
  <si>
    <t xml:space="preserve">Program Vlade Republike Kosovo 2017-2021; Strateški plan za obrazovanje na Kosovu 2017-2021; Program ekonomskih reformi </t>
  </si>
  <si>
    <t>EU - IPA; opštine; MJU</t>
  </si>
  <si>
    <t>1,000,000 (BK), 5,000,000 (Projekat IPA II - nastavak prijekta iz 2017. godine)</t>
  </si>
  <si>
    <t xml:space="preserve">1. U okviru projekta IPA 3 nova izgrađena obdaništa (1 obdanište sa IPA 2014 i 2 obdaništa u participaciji MONT-a sa IPA 2016). 
2. Sa investicijama MONT-a izgrađena su 2 obdaništa (januar-decembar).
3.2 (dva) nova obdaništa počeće da se grade (januar-decembar).
4. Oko 20 privatnih predškolskih ustanova licencirano po prvi put (januar-decembar).
</t>
  </si>
  <si>
    <t xml:space="preserve">Stvaranje novih fizičkih prostorija za uključivanje dece u predškolskom vaspitanju </t>
  </si>
  <si>
    <t>1.1.2</t>
  </si>
  <si>
    <t xml:space="preserve">IPK, ODO, Predškolske institucije </t>
  </si>
  <si>
    <t>1. Vodič za sprovođenje novog kurikuluma za predškolsku decu, izrađen (februar-april);             
2. 7 (sedam) trenera je obučeno za novi kurikulum (jun-avgust);                           
3. 80 vaspitačica obučeno za sprovođenje novog kurikuluma (jul-avgust);             
4. Novi kurikulum za predškolsku decu, pilotiran u 7 predškolskih ustanova (školska godina 2019-2020). 
5. Nacrt zakona o edukaciji u ranom detinjstvu, izrađen (mart-novembar).</t>
  </si>
  <si>
    <t xml:space="preserve">1. Pilotiranje kurikuluma za predškolsko vaspitanje (uzrast 0-5 godina)               </t>
  </si>
  <si>
    <t xml:space="preserve">1. Poboljšanje kvaliteta i povećanje učešća dece u preduniverzitetskom obrazovanju, sa osvrtom na predškolski nivo </t>
  </si>
  <si>
    <t xml:space="preserve">Cilj 1.1 </t>
  </si>
  <si>
    <t>Strateški prioritet Vlade br. 1. 1. Obrazovanje, zapošljavanje i zdravstvo</t>
  </si>
  <si>
    <t>Povezanost AER</t>
  </si>
  <si>
    <t>Ministarstvo</t>
  </si>
  <si>
    <t>Strateški prioriteti vlade</t>
  </si>
  <si>
    <t>1. Koncept dokumenat usvojen u Vladi Kosova, septembar 2019.
2. Izrada Nacrta uredbe o izmeni i dopuni Uredbe br. 04/2014 o minimalnim zahtevima bezbednosti i zdravlja na radnom mestu, jul;
3. Izrada Nacrta uredbe o izmeni i dopuni Uredbe br. 05/2014 o minimalnim zahtevima bezbednosti i zdravlja u korišćenju radne opreme na radnom mestu, jul</t>
  </si>
  <si>
    <t>4.3.13</t>
  </si>
  <si>
    <t>Izrada Administrativnog uputstva za licenciranje vozača</t>
  </si>
  <si>
    <t>Administrativno uputstvo za licenciranje vozača, odobreno</t>
  </si>
  <si>
    <t>NPSSP
Poglavlje 12, 3.12.5</t>
  </si>
  <si>
    <t>NPSSP
Poglavlje  12, 3.12.7</t>
  </si>
  <si>
    <t>NPSSP
Poglavlje 12, 3.12.8</t>
  </si>
  <si>
    <t>Poglavlje 12, 3.12.6</t>
  </si>
  <si>
    <t>ARP, MP, MRSZ, MONT, MZ, MSH, PK</t>
  </si>
  <si>
    <t>1. Koncept Dokumenat za Ansambl pesama i plesova „SHOTA” , usvojen                                                                                                                                                 2. Koncept Dokumenat za izdavačku delatnost i knjigu, usvojen 
3. Koncept dokumenta za kinematografiju, usvojen (januar-mart)                                                           4. Strategija za kulturu 2019-2024, usvojena (oktobar)                                                         5. Nacrt zakona za izmenu i dopunu Zakona o pozorištu, usvojen (od januara do septembra)                                                                                                                                                 6. Nacrt zakona za izmenu i dopunu Zakona o filharmoniji, operi i Baletu, usvojen (od januara do septembra)</t>
  </si>
  <si>
    <r>
      <rPr>
        <sz val="12"/>
        <color indexed="8"/>
        <rFont val="Book Antiqua"/>
        <family val="1"/>
      </rPr>
      <t xml:space="preserve">1. Klasifikovan, odabran, sistematizovan, obrađen, restauriran/očuvan i digitalizovan arhivski materijal; (klasifikovano, odabrano, sortirano i obrađeno 288m arhivskog materijala;  2000-2500 A3 restauranog i očuvanog arhivskog materijala, kao i 160,000 skeniranja);    </t>
    </r>
    <r>
      <rPr>
        <sz val="12"/>
        <color indexed="10"/>
        <rFont val="Book Antiqua"/>
        <family val="1"/>
      </rPr>
      <t xml:space="preserve"> </t>
    </r>
    <r>
      <rPr>
        <sz val="12"/>
        <rFont val="Book Antiqua"/>
        <family val="1"/>
      </rPr>
      <t xml:space="preserve">                                                                                2. Koncept dokumenta za arhive, skraćen (januar-mart)                                                   3. Nacrt - strateko plan 2019 - 2021 o arhivama; izrađen
4. Nacrt administrativnog uputrstva 09/2007 o primopredaji arhivskog materijala; izrađen                                                                                                                                      5. Nacrt administrativnog uputrstva 08/2007  o izboru arhivskog materijala i uništavanju registra nevažećeg materijala; izrađen                                                             6. 460 izvršenih poseta- inspekcija u okviru saradnje sa stvaraocima fonda za upravljanje arhivskim materijalom;</t>
    </r>
    <r>
      <rPr>
        <sz val="12"/>
        <color indexed="10"/>
        <rFont val="Book Antiqua"/>
        <family val="1"/>
      </rPr>
      <t xml:space="preserve">  
7</t>
    </r>
    <r>
      <rPr>
        <sz val="12"/>
        <rFont val="Book Antiqua"/>
        <family val="1"/>
      </rPr>
      <t>. 2 izložbe,  4 izdanja, 2 stručne obuke i 1 seminar sa arhivskim službenicima administracije stvaralaca fonda i ANUK-a;                                                                           8</t>
    </r>
    <r>
      <rPr>
        <sz val="12"/>
        <color indexed="8"/>
        <rFont val="Book Antiqua"/>
        <family val="1"/>
      </rPr>
      <t xml:space="preserve">. Učešće na godišnjih konferencije ICA-e u Škotskoj i na regionalnim/evropskim konferencijama (Albanija, Hrvatska, Slovenija, Italija i BiH);  </t>
    </r>
    <r>
      <rPr>
        <sz val="12"/>
        <rFont val="Book Antiqua"/>
        <family val="1"/>
      </rPr>
      <t xml:space="preserve">                                          9. Arhivska istraživanja i profesionalni sastanci u arhivama Turske, Albanije, Hrvatske, Makedonije, Crne Gore i Austrije, za razmenu radnih arhivskih iskustava i obogaćivanje arhivskih fondova i kolekcija.</t>
    </r>
  </si>
  <si>
    <r>
      <t xml:space="preserve">1. Koncept-dokument za poboljšanje pravnog okvira koji je povezan sa usklađivanjem lokalnog zakonodavstva sa acquis-om, usvojen od strane Vlade (januar-decembar)
2. Online platforma za usklađivanje zakonodavstva, funkcionalizovana (januar-decembar)
</t>
    </r>
    <r>
      <rPr>
        <sz val="11"/>
        <color indexed="10"/>
        <rFont val="Book Antiqua"/>
        <family val="1"/>
      </rPr>
      <t>3. Koncept Dokument o saradnji između Vlade i Skupštine Republike Kosovo u vezi pitanja evropske saradnje, jun
4.2 srednjoročni plan za prioritetna poglavlja ackuis-a (23 i 24) iz SSP-a, izrađen (jun)</t>
    </r>
  </si>
  <si>
    <r>
      <rPr>
        <b/>
        <sz val="11"/>
        <color indexed="8"/>
        <rFont val="Book Antiqua"/>
        <family val="1"/>
      </rPr>
      <t>1</t>
    </r>
    <r>
      <rPr>
        <sz val="11"/>
        <color indexed="8"/>
        <rFont val="Book Antiqua"/>
        <family val="1"/>
      </rPr>
      <t xml:space="preserve">.Koncept Dokument o centralnoj krivičnoj evidenciji, usvojen (mart);                                   </t>
    </r>
    <r>
      <rPr>
        <b/>
        <sz val="11"/>
        <color indexed="8"/>
        <rFont val="Book Antiqua"/>
        <family val="1"/>
      </rPr>
      <t xml:space="preserve">2. </t>
    </r>
    <r>
      <rPr>
        <sz val="11"/>
        <color indexed="8"/>
        <rFont val="Book Antiqua"/>
        <family val="1"/>
      </rPr>
      <t xml:space="preserve"> Nacrt zakona o međunarodnoj pravnoj saradnji u civilnim pitanjima, usvojen (jul).</t>
    </r>
    <r>
      <rPr>
        <b/>
        <sz val="11"/>
        <color indexed="8"/>
        <rFont val="Book Antiqua"/>
        <family val="1"/>
      </rPr>
      <t xml:space="preserve"> 3. </t>
    </r>
    <r>
      <rPr>
        <sz val="11"/>
        <color indexed="8"/>
        <rFont val="Book Antiqua"/>
        <family val="1"/>
      </rPr>
      <t xml:space="preserve">   Nacrt zakona o međunarodnoj pravnoj saradnji u krivičnim pitanjima, usvojen (jul)                                 </t>
    </r>
    <r>
      <rPr>
        <b/>
        <sz val="11"/>
        <color indexed="8"/>
        <rFont val="Book Antiqua"/>
        <family val="1"/>
      </rPr>
      <t xml:space="preserve"> </t>
    </r>
    <r>
      <rPr>
        <sz val="11"/>
        <color indexed="8"/>
        <rFont val="Book Antiqua"/>
        <family val="1"/>
      </rPr>
      <t xml:space="preserve">                </t>
    </r>
    <r>
      <rPr>
        <b/>
        <sz val="11"/>
        <color indexed="8"/>
        <rFont val="Book Antiqua"/>
        <family val="1"/>
      </rPr>
      <t>4</t>
    </r>
    <r>
      <rPr>
        <sz val="11"/>
        <color indexed="8"/>
        <rFont val="Book Antiqua"/>
        <family val="1"/>
      </rPr>
      <t xml:space="preserve">. Nacrt zakon ao Agenciji protiv korupcije, usvojen (decembar);                       </t>
    </r>
    <r>
      <rPr>
        <b/>
        <sz val="11"/>
        <color indexed="8"/>
        <rFont val="Book Antiqua"/>
        <family val="1"/>
      </rPr>
      <t>5</t>
    </r>
    <r>
      <rPr>
        <sz val="11"/>
        <color indexed="8"/>
        <rFont val="Book Antiqua"/>
        <family val="1"/>
      </rPr>
      <t>. Nacrt zakona o deklarisanju, poreklu i kontroli imovine i poklona visokih javnih službenika, usvojen (decembar).    6.Nacrt zakona o parničnom postupku, usvojen (septembar)</t>
    </r>
  </si>
  <si>
    <t>1. Najmanje 7 međunarodnih sajmova za sektore koji imaju potencijal za izvoz, organizovano (decembar);                                                                                                                                                                                                                                                         
2. Preduzetništvo promovisano kod preduzeća sa vlasnicima ženskog roda (organizacija sajma u zemlji) (decembar);                                                                                
3. Najmanje 75 studenata pohađaju dvomesečnu praksu u preduzećima (decembar);
4. Jednodnevna konferencija organizovana za dane malih preduzeća, održana (novembar );
5. Promotivni materijali pripremljeni i raspodeljeni u ambasadama Kosova (decembar);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</si>
</sst>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43" formatCode="_(* #,##0.00_);_(* \(#,##0.00\);_(* &quot;-&quot;??_);_(@_)"/>
    <numFmt numFmtId="164" formatCode="#,##0\ [$€-1];[Red]\-#,##0\ [$€-1]"/>
    <numFmt numFmtId="165" formatCode="#,##0.00\ [$€-1];[Red]\-#,##0.00\ [$€-1]"/>
    <numFmt numFmtId="166" formatCode="[$€-2]\ #,##0.00;[Red]\-[$€-2]\ #,##0.00"/>
    <numFmt numFmtId="167" formatCode="0.0"/>
    <numFmt numFmtId="168" formatCode="_(* #,##0_);_(* \(#,##0\);_(* &quot;-&quot;??_);_(@_)"/>
    <numFmt numFmtId="169" formatCode="#,##0.0"/>
    <numFmt numFmtId="170" formatCode="#,##0.0\ [$€-1];[Red]\-#,##0.0\ [$€-1]"/>
    <numFmt numFmtId="171" formatCode="#,##0\ [$€-1]"/>
    <numFmt numFmtId="172" formatCode="_([$€-2]\ * #,##0_);_([$€-2]\ * \(#,##0\);_([$€-2]\ * &quot;-&quot;??_);_(@_)"/>
  </numFmts>
  <fonts count="79" x14ac:knownFonts="1">
    <font>
      <sz val="11"/>
      <color theme="1"/>
      <name val="Calibri"/>
      <family val="2"/>
      <scheme val="minor"/>
    </font>
    <font>
      <sz val="11"/>
      <color indexed="8"/>
      <name val="Calibri"/>
      <family val="2"/>
    </font>
    <font>
      <sz val="11"/>
      <name val="Book Antiqua"/>
      <family val="1"/>
    </font>
    <font>
      <sz val="11"/>
      <color indexed="8"/>
      <name val="Calibri"/>
      <family val="2"/>
    </font>
    <font>
      <b/>
      <i/>
      <sz val="11"/>
      <name val="Book Antiqua"/>
      <family val="1"/>
    </font>
    <font>
      <i/>
      <sz val="14"/>
      <name val="Book Antiqua"/>
      <family val="1"/>
    </font>
    <font>
      <sz val="10"/>
      <name val="Arial"/>
      <family val="2"/>
    </font>
    <font>
      <sz val="11"/>
      <color indexed="8"/>
      <name val="Calibri"/>
      <family val="2"/>
      <charset val="1"/>
    </font>
    <font>
      <b/>
      <sz val="14"/>
      <name val="Book Antiqua"/>
      <family val="1"/>
    </font>
    <font>
      <b/>
      <sz val="11"/>
      <name val="Book Antiqua"/>
      <family val="1"/>
    </font>
    <font>
      <b/>
      <sz val="16"/>
      <name val="Book Antiqua"/>
      <family val="1"/>
    </font>
    <font>
      <sz val="11"/>
      <color indexed="10"/>
      <name val="Book Antiqua"/>
      <family val="1"/>
    </font>
    <font>
      <sz val="12"/>
      <name val="Book Antiqua"/>
      <family val="1"/>
    </font>
    <font>
      <b/>
      <sz val="12"/>
      <name val="Book Antiqua"/>
      <family val="1"/>
    </font>
    <font>
      <b/>
      <i/>
      <sz val="12"/>
      <name val="Book Antiqua"/>
      <family val="1"/>
    </font>
    <font>
      <sz val="12"/>
      <color indexed="10"/>
      <name val="Book Antiqua"/>
      <family val="1"/>
    </font>
    <font>
      <i/>
      <sz val="12"/>
      <color indexed="10"/>
      <name val="Book Antiqua"/>
      <family val="1"/>
    </font>
    <font>
      <sz val="12"/>
      <color indexed="8"/>
      <name val="Book Antiqua"/>
      <family val="1"/>
    </font>
    <font>
      <sz val="12"/>
      <color indexed="40"/>
      <name val="Book Antiqua"/>
      <family val="1"/>
    </font>
    <font>
      <sz val="12"/>
      <color indexed="60"/>
      <name val="Book Antiqua"/>
      <family val="1"/>
    </font>
    <font>
      <b/>
      <sz val="11"/>
      <color indexed="8"/>
      <name val="Book Antiqua"/>
      <family val="1"/>
    </font>
    <font>
      <sz val="11"/>
      <color indexed="8"/>
      <name val="Book Antiqua"/>
      <family val="1"/>
    </font>
    <font>
      <sz val="12"/>
      <name val="Calibri"/>
      <family val="2"/>
    </font>
    <font>
      <b/>
      <i/>
      <sz val="14"/>
      <name val="Book Antiqua"/>
      <family val="1"/>
    </font>
    <font>
      <sz val="14"/>
      <name val="Book Antiqua"/>
      <family val="1"/>
    </font>
    <font>
      <sz val="11"/>
      <name val="Calibri"/>
      <family val="2"/>
    </font>
    <font>
      <sz val="10"/>
      <name val="Book Antiqua"/>
      <family val="1"/>
    </font>
    <font>
      <sz val="16"/>
      <name val="Book Antiqua"/>
      <family val="1"/>
    </font>
    <font>
      <b/>
      <sz val="11"/>
      <color indexed="10"/>
      <name val="Book Antiqua"/>
      <family val="1"/>
    </font>
    <font>
      <sz val="9"/>
      <color indexed="8"/>
      <name val="Book Antiqua"/>
      <family val="1"/>
    </font>
    <font>
      <b/>
      <sz val="9"/>
      <color indexed="10"/>
      <name val="Book Antiqua"/>
      <family val="1"/>
    </font>
    <font>
      <b/>
      <sz val="10"/>
      <name val="Book Antiqua"/>
      <family val="1"/>
    </font>
    <font>
      <b/>
      <sz val="20"/>
      <name val="Book Antiqua"/>
      <family val="1"/>
    </font>
    <font>
      <i/>
      <sz val="20"/>
      <name val="Book Antiqua"/>
      <family val="1"/>
    </font>
    <font>
      <sz val="11"/>
      <color indexed="60"/>
      <name val="Book Antiqua"/>
      <family val="1"/>
    </font>
    <font>
      <sz val="11"/>
      <color theme="1"/>
      <name val="Calibri"/>
      <family val="2"/>
      <scheme val="minor"/>
    </font>
    <font>
      <sz val="11"/>
      <color rgb="FF9C6500"/>
      <name val="Calibri"/>
      <family val="2"/>
      <scheme val="minor"/>
    </font>
    <font>
      <sz val="11"/>
      <color rgb="FFFF0000"/>
      <name val="Calibri"/>
      <family val="2"/>
      <scheme val="minor"/>
    </font>
    <font>
      <sz val="16"/>
      <name val="Calibri"/>
      <family val="2"/>
      <scheme val="minor"/>
    </font>
    <font>
      <sz val="14"/>
      <name val="Calibri"/>
      <family val="2"/>
      <scheme val="minor"/>
    </font>
    <font>
      <sz val="11"/>
      <name val="Calibri"/>
      <family val="2"/>
      <scheme val="minor"/>
    </font>
    <font>
      <sz val="11"/>
      <color rgb="FFFF0000"/>
      <name val="Book Antiqua"/>
      <family val="1"/>
    </font>
    <font>
      <sz val="12"/>
      <color theme="1"/>
      <name val="Book Antiqua"/>
      <family val="1"/>
    </font>
    <font>
      <sz val="12"/>
      <color rgb="FF00B0F0"/>
      <name val="Book Antiqua"/>
      <family val="1"/>
    </font>
    <font>
      <sz val="12"/>
      <name val="Calibri"/>
      <family val="2"/>
      <scheme val="minor"/>
    </font>
    <font>
      <sz val="12"/>
      <color theme="1"/>
      <name val="Calibri"/>
      <family val="2"/>
      <scheme val="minor"/>
    </font>
    <font>
      <sz val="11"/>
      <color theme="1"/>
      <name val="Book Antiqua"/>
      <family val="1"/>
    </font>
    <font>
      <sz val="16"/>
      <color theme="1"/>
      <name val="Book Antiqua"/>
      <family val="1"/>
    </font>
    <font>
      <sz val="14"/>
      <color theme="1"/>
      <name val="Book Antiqua"/>
      <family val="1"/>
    </font>
    <font>
      <b/>
      <i/>
      <sz val="11"/>
      <color theme="1"/>
      <name val="Book Antiqua"/>
      <family val="1"/>
    </font>
    <font>
      <b/>
      <sz val="11"/>
      <color theme="1"/>
      <name val="Book Antiqua"/>
      <family val="1"/>
    </font>
    <font>
      <sz val="16"/>
      <color theme="1"/>
      <name val="Calibri"/>
      <family val="2"/>
      <scheme val="minor"/>
    </font>
    <font>
      <sz val="14"/>
      <color theme="1"/>
      <name val="Calibri"/>
      <family val="2"/>
      <scheme val="minor"/>
    </font>
    <font>
      <sz val="11"/>
      <color rgb="FF000000"/>
      <name val="Book Antiqua"/>
      <family val="1"/>
    </font>
    <font>
      <sz val="11"/>
      <color theme="1"/>
      <name val="Times New Roman"/>
      <family val="1"/>
    </font>
    <font>
      <i/>
      <sz val="11"/>
      <color theme="1"/>
      <name val="Book Antiqua"/>
      <family val="1"/>
    </font>
    <font>
      <sz val="9"/>
      <color theme="1"/>
      <name val="Book Antiqua"/>
      <family val="1"/>
    </font>
    <font>
      <sz val="10"/>
      <name val="Calibri"/>
      <family val="2"/>
      <scheme val="minor"/>
    </font>
    <font>
      <sz val="12"/>
      <color rgb="FFFF0000"/>
      <name val="Book Antiqua"/>
      <family val="1"/>
    </font>
    <font>
      <sz val="12"/>
      <color theme="3"/>
      <name val="Book Antiqua"/>
      <family val="1"/>
    </font>
    <font>
      <sz val="9"/>
      <color rgb="FF000000"/>
      <name val="Book Antiqua"/>
      <family val="1"/>
    </font>
    <font>
      <b/>
      <sz val="14"/>
      <color theme="1"/>
      <name val="Book Antiqua"/>
      <family val="1"/>
    </font>
    <font>
      <b/>
      <sz val="16"/>
      <color theme="1"/>
      <name val="Book Antiqua"/>
      <family val="1"/>
    </font>
    <font>
      <b/>
      <i/>
      <sz val="14"/>
      <color theme="1"/>
      <name val="Book Antiqua"/>
      <family val="1"/>
    </font>
    <font>
      <b/>
      <sz val="14"/>
      <color rgb="FFFF0000"/>
      <name val="Book Antiqua"/>
      <family val="1"/>
    </font>
    <font>
      <b/>
      <sz val="16"/>
      <color rgb="FFFF0000"/>
      <name val="Book Antiqua"/>
      <family val="1"/>
    </font>
    <font>
      <b/>
      <sz val="12"/>
      <color theme="1"/>
      <name val="Book Antiqua"/>
      <family val="1"/>
    </font>
    <font>
      <b/>
      <sz val="12"/>
      <color rgb="FFFF0000"/>
      <name val="Book Antiqua"/>
      <family val="1"/>
    </font>
    <font>
      <sz val="11"/>
      <color rgb="FFC00000"/>
      <name val="Book Antiqua"/>
      <family val="1"/>
    </font>
    <font>
      <sz val="11"/>
      <color rgb="FF7030A0"/>
      <name val="Book Antiqua"/>
      <family val="1"/>
    </font>
    <font>
      <sz val="11"/>
      <name val="Times New Roman"/>
      <family val="1"/>
    </font>
    <font>
      <b/>
      <i/>
      <sz val="12"/>
      <color rgb="FF7030A0"/>
      <name val="Book Antiqua"/>
      <family val="1"/>
    </font>
    <font>
      <sz val="11"/>
      <color theme="9" tint="-0.24994659260841701"/>
      <name val="Book Antiqua"/>
      <family val="1"/>
    </font>
    <font>
      <sz val="11"/>
      <color theme="9" tint="-0.24994659260841701"/>
      <name val="Calibri"/>
      <family val="2"/>
      <scheme val="minor"/>
    </font>
    <font>
      <b/>
      <sz val="11"/>
      <color rgb="FFFF0000"/>
      <name val="Book Antiqua"/>
      <family val="1"/>
    </font>
    <font>
      <i/>
      <sz val="11"/>
      <name val="Book Antiqua"/>
      <family val="1"/>
    </font>
    <font>
      <sz val="9"/>
      <name val="Book Antiqua"/>
      <family val="1"/>
    </font>
    <font>
      <sz val="10"/>
      <color rgb="FFFF0000"/>
      <name val="Book Antiqua"/>
      <family val="1"/>
    </font>
    <font>
      <sz val="10"/>
      <color theme="1"/>
      <name val="Book Antiqua"/>
      <family val="1"/>
    </font>
  </fonts>
  <fills count="4">
    <fill>
      <patternFill patternType="none"/>
    </fill>
    <fill>
      <patternFill patternType="gray125"/>
    </fill>
    <fill>
      <patternFill patternType="solid">
        <fgColor rgb="FFFFEB9C"/>
      </patternFill>
    </fill>
    <fill>
      <patternFill patternType="solid">
        <fgColor theme="0"/>
        <bgColor indexed="64"/>
      </patternFill>
    </fill>
  </fills>
  <borders count="14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hair">
        <color indexed="64"/>
      </left>
      <right/>
      <top style="thin">
        <color indexed="64"/>
      </top>
      <bottom style="hair">
        <color indexed="64"/>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right/>
      <top style="hair">
        <color indexed="64"/>
      </top>
      <bottom/>
      <diagonal/>
    </border>
    <border>
      <left/>
      <right style="hair">
        <color indexed="64"/>
      </right>
      <top/>
      <bottom/>
      <diagonal/>
    </border>
    <border>
      <left style="hair">
        <color indexed="64"/>
      </left>
      <right style="hair">
        <color indexed="64"/>
      </right>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rgb="FF000000"/>
      </right>
      <top/>
      <bottom style="medium">
        <color rgb="FF000000"/>
      </bottom>
      <diagonal/>
    </border>
    <border>
      <left/>
      <right style="medium">
        <color rgb="FF000000"/>
      </right>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style="medium">
        <color indexed="64"/>
      </top>
      <bottom style="medium">
        <color rgb="FF000000"/>
      </bottom>
      <diagonal/>
    </border>
    <border>
      <left/>
      <right/>
      <top style="medium">
        <color indexed="64"/>
      </top>
      <bottom style="medium">
        <color rgb="FF000000"/>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indexed="64"/>
      </left>
      <right/>
      <top style="medium">
        <color indexed="64"/>
      </top>
      <bottom style="medium">
        <color rgb="FF000000"/>
      </bottom>
      <diagonal/>
    </border>
    <border>
      <left style="medium">
        <color rgb="FF000000"/>
      </left>
      <right style="medium">
        <color indexed="64"/>
      </right>
      <top style="medium">
        <color indexed="64"/>
      </top>
      <bottom/>
      <diagonal/>
    </border>
    <border>
      <left style="medium">
        <color indexed="64"/>
      </left>
      <right/>
      <top/>
      <bottom style="medium">
        <color rgb="FF000000"/>
      </bottom>
      <diagonal/>
    </border>
    <border>
      <left style="medium">
        <color rgb="FF000000"/>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right style="medium">
        <color rgb="FF000000"/>
      </right>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indexed="64"/>
      </top>
      <bottom/>
      <diagonal/>
    </border>
    <border>
      <left style="medium">
        <color indexed="64"/>
      </left>
      <right style="medium">
        <color indexed="64"/>
      </right>
      <top/>
      <bottom style="medium">
        <color rgb="FF000000"/>
      </bottom>
      <diagonal/>
    </border>
    <border>
      <left style="medium">
        <color rgb="FF000000"/>
      </left>
      <right style="medium">
        <color rgb="FF000000"/>
      </right>
      <top style="medium">
        <color rgb="FF000000"/>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style="medium">
        <color rgb="FF000000"/>
      </top>
      <bottom/>
      <diagonal/>
    </border>
    <border>
      <left style="medium">
        <color rgb="FF000000"/>
      </left>
      <right style="medium">
        <color rgb="FF000000"/>
      </right>
      <top style="medium">
        <color indexed="64"/>
      </top>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rgb="FF000000"/>
      </left>
      <right/>
      <top/>
      <bottom/>
      <diagonal/>
    </border>
    <border>
      <left/>
      <right/>
      <top style="medium">
        <color rgb="FF000000"/>
      </top>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hair">
        <color rgb="FF000000"/>
      </bottom>
      <diagonal/>
    </border>
    <border>
      <left style="medium">
        <color indexed="64"/>
      </left>
      <right style="medium">
        <color indexed="64"/>
      </right>
      <top style="hair">
        <color rgb="FF000000"/>
      </top>
      <bottom style="hair">
        <color rgb="FF000000"/>
      </bottom>
      <diagonal/>
    </border>
    <border>
      <left style="medium">
        <color indexed="64"/>
      </left>
      <right style="medium">
        <color indexed="64"/>
      </right>
      <top style="hair">
        <color rgb="FF000000"/>
      </top>
      <bottom style="medium">
        <color indexed="64"/>
      </bottom>
      <diagonal/>
    </border>
    <border>
      <left style="medium">
        <color rgb="FF000000"/>
      </left>
      <right/>
      <top/>
      <bottom style="hair">
        <color rgb="FF000000"/>
      </bottom>
      <diagonal/>
    </border>
    <border>
      <left style="medium">
        <color rgb="FF000000"/>
      </left>
      <right/>
      <top style="hair">
        <color rgb="FF000000"/>
      </top>
      <bottom style="hair">
        <color rgb="FF000000"/>
      </bottom>
      <diagonal/>
    </border>
    <border>
      <left style="medium">
        <color rgb="FF000000"/>
      </left>
      <right/>
      <top style="hair">
        <color rgb="FF000000"/>
      </top>
      <bottom style="medium">
        <color rgb="FF000000"/>
      </bottom>
      <diagonal/>
    </border>
    <border>
      <left style="medium">
        <color rgb="FF000000"/>
      </left>
      <right/>
      <top style="medium">
        <color rgb="FF000000"/>
      </top>
      <bottom style="hair">
        <color rgb="FF000000"/>
      </bottom>
      <diagonal/>
    </border>
    <border>
      <left style="medium">
        <color rgb="FF000000"/>
      </left>
      <right/>
      <top style="thin">
        <color indexed="64"/>
      </top>
      <bottom/>
      <diagonal/>
    </border>
    <border>
      <left style="medium">
        <color indexed="64"/>
      </left>
      <right style="medium">
        <color rgb="FF000000"/>
      </right>
      <top/>
      <bottom/>
      <diagonal/>
    </border>
    <border>
      <left style="medium">
        <color rgb="FF000000"/>
      </left>
      <right/>
      <top/>
      <bottom style="medium">
        <color rgb="FF000000"/>
      </bottom>
      <diagonal/>
    </border>
    <border>
      <left style="medium">
        <color indexed="64"/>
      </left>
      <right style="medium">
        <color rgb="FF000000"/>
      </right>
      <top/>
      <bottom style="medium">
        <color indexed="64"/>
      </bottom>
      <diagonal/>
    </border>
    <border>
      <left style="medium">
        <color rgb="FF000000"/>
      </left>
      <right style="medium">
        <color indexed="64"/>
      </right>
      <top/>
      <bottom/>
      <diagonal/>
    </border>
    <border>
      <left style="medium">
        <color rgb="FF000000"/>
      </left>
      <right style="medium">
        <color rgb="FF000000"/>
      </right>
      <top/>
      <bottom style="medium">
        <color indexed="64"/>
      </bottom>
      <diagonal/>
    </border>
    <border>
      <left style="medium">
        <color rgb="FF000000"/>
      </left>
      <right style="medium">
        <color rgb="FF000000"/>
      </right>
      <top style="medium">
        <color indexed="64"/>
      </top>
      <bottom style="medium">
        <color indexed="64"/>
      </bottom>
      <diagonal/>
    </border>
    <border>
      <left style="hair">
        <color indexed="64"/>
      </left>
      <right/>
      <top/>
      <bottom/>
      <diagonal/>
    </border>
  </borders>
  <cellStyleXfs count="10">
    <xf numFmtId="0" fontId="0" fillId="0" borderId="0"/>
    <xf numFmtId="43"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35" fillId="0" borderId="0" applyFont="0" applyFill="0" applyBorder="0" applyAlignment="0" applyProtection="0"/>
    <xf numFmtId="0" fontId="3" fillId="0" borderId="0"/>
    <xf numFmtId="0" fontId="7" fillId="0" borderId="0"/>
    <xf numFmtId="0" fontId="1" fillId="0" borderId="0"/>
    <xf numFmtId="0" fontId="36" fillId="2" borderId="0" applyNumberFormat="0" applyBorder="0" applyAlignment="0" applyProtection="0"/>
    <xf numFmtId="9" fontId="35" fillId="0" borderId="0" applyFont="0" applyFill="0" applyBorder="0" applyAlignment="0" applyProtection="0"/>
  </cellStyleXfs>
  <cellXfs count="1047">
    <xf numFmtId="0" fontId="0" fillId="0" borderId="0" xfId="0"/>
    <xf numFmtId="0" fontId="2" fillId="0" borderId="1" xfId="0" applyFont="1" applyFill="1" applyBorder="1" applyAlignment="1">
      <alignment vertical="top" wrapText="1"/>
    </xf>
    <xf numFmtId="164" fontId="2" fillId="0" borderId="91" xfId="0" applyNumberFormat="1" applyFont="1" applyFill="1" applyBorder="1" applyAlignment="1">
      <alignment vertical="top" wrapText="1"/>
    </xf>
    <xf numFmtId="0" fontId="2" fillId="0" borderId="93" xfId="0" applyFont="1" applyFill="1" applyBorder="1" applyAlignment="1">
      <alignment vertical="top" wrapText="1"/>
    </xf>
    <xf numFmtId="0" fontId="38" fillId="0" borderId="2" xfId="0" applyFont="1" applyFill="1" applyBorder="1" applyAlignment="1">
      <alignment wrapText="1"/>
    </xf>
    <xf numFmtId="0" fontId="39" fillId="0" borderId="2" xfId="0" applyFont="1" applyFill="1" applyBorder="1" applyAlignment="1">
      <alignment wrapText="1"/>
    </xf>
    <xf numFmtId="0" fontId="39" fillId="0" borderId="3" xfId="0" applyFont="1" applyFill="1" applyBorder="1" applyAlignment="1">
      <alignment wrapText="1"/>
    </xf>
    <xf numFmtId="0" fontId="4" fillId="3" borderId="1" xfId="0" applyFont="1" applyFill="1" applyBorder="1" applyAlignment="1">
      <alignment horizontal="center" vertical="top" wrapText="1"/>
    </xf>
    <xf numFmtId="0" fontId="40" fillId="0" borderId="1" xfId="0" applyFont="1" applyFill="1" applyBorder="1" applyAlignment="1">
      <alignment wrapText="1"/>
    </xf>
    <xf numFmtId="0" fontId="40" fillId="0" borderId="4" xfId="0" applyFont="1" applyFill="1" applyBorder="1" applyAlignment="1">
      <alignment wrapText="1"/>
    </xf>
    <xf numFmtId="0" fontId="40" fillId="0" borderId="5" xfId="0" applyFont="1" applyFill="1" applyBorder="1" applyAlignment="1">
      <alignment wrapText="1"/>
    </xf>
    <xf numFmtId="3" fontId="2" fillId="0" borderId="91" xfId="0" applyNumberFormat="1" applyFont="1" applyFill="1" applyBorder="1" applyAlignment="1">
      <alignment horizontal="left" vertical="top" wrapText="1"/>
    </xf>
    <xf numFmtId="43" fontId="2" fillId="0" borderId="2" xfId="1" applyFont="1" applyFill="1" applyBorder="1" applyAlignment="1">
      <alignment horizontal="left" vertical="top" wrapText="1"/>
    </xf>
    <xf numFmtId="0" fontId="2" fillId="0" borderId="2" xfId="0" applyFont="1" applyFill="1" applyBorder="1" applyAlignment="1">
      <alignment vertical="top"/>
    </xf>
    <xf numFmtId="0" fontId="0" fillId="0" borderId="0" xfId="0" applyAlignment="1">
      <alignment wrapText="1"/>
    </xf>
    <xf numFmtId="0" fontId="2" fillId="0" borderId="2" xfId="0" applyFont="1" applyFill="1" applyBorder="1" applyAlignment="1">
      <alignment horizontal="justify" vertical="top" wrapText="1"/>
    </xf>
    <xf numFmtId="0" fontId="38" fillId="0" borderId="2" xfId="0" applyFont="1" applyFill="1" applyBorder="1" applyAlignment="1">
      <alignment horizontal="left" wrapText="1"/>
    </xf>
    <xf numFmtId="0" fontId="39" fillId="0" borderId="2" xfId="0" applyFont="1" applyFill="1" applyBorder="1" applyAlignment="1">
      <alignment horizontal="left" wrapText="1"/>
    </xf>
    <xf numFmtId="0" fontId="39" fillId="0" borderId="3" xfId="0" applyFont="1" applyFill="1" applyBorder="1" applyAlignment="1">
      <alignment horizontal="left" wrapText="1"/>
    </xf>
    <xf numFmtId="0" fontId="4" fillId="0" borderId="1" xfId="0" applyFont="1" applyFill="1" applyBorder="1" applyAlignment="1">
      <alignment horizontal="left" vertical="top" wrapText="1"/>
    </xf>
    <xf numFmtId="0" fontId="2" fillId="0" borderId="91" xfId="0" applyFont="1" applyFill="1" applyBorder="1" applyAlignment="1">
      <alignment horizontal="left" vertical="top" wrapText="1"/>
    </xf>
    <xf numFmtId="0" fontId="2" fillId="0" borderId="91" xfId="0" applyFont="1" applyFill="1" applyBorder="1" applyAlignment="1">
      <alignment horizontal="center" vertical="top" wrapText="1"/>
    </xf>
    <xf numFmtId="164" fontId="2" fillId="0" borderId="91" xfId="0" applyNumberFormat="1" applyFont="1" applyFill="1" applyBorder="1" applyAlignment="1">
      <alignment horizontal="left" vertical="top" wrapText="1"/>
    </xf>
    <xf numFmtId="0" fontId="40" fillId="0" borderId="1" xfId="0" applyFont="1" applyFill="1" applyBorder="1" applyAlignment="1">
      <alignment vertical="top" wrapText="1"/>
    </xf>
    <xf numFmtId="0" fontId="2" fillId="0" borderId="1" xfId="0" applyFont="1" applyFill="1" applyBorder="1" applyAlignment="1">
      <alignment horizontal="left" vertical="top" wrapText="1"/>
    </xf>
    <xf numFmtId="0" fontId="40" fillId="0" borderId="4" xfId="0" applyFont="1" applyFill="1" applyBorder="1" applyAlignment="1">
      <alignment vertical="top" wrapText="1"/>
    </xf>
    <xf numFmtId="4" fontId="12" fillId="0" borderId="2" xfId="0" applyNumberFormat="1" applyFont="1" applyFill="1" applyBorder="1" applyAlignment="1">
      <alignment horizontal="left" vertical="top" wrapText="1"/>
    </xf>
    <xf numFmtId="4" fontId="2" fillId="0" borderId="2" xfId="0" applyNumberFormat="1" applyFont="1" applyFill="1" applyBorder="1" applyAlignment="1">
      <alignment horizontal="left" vertical="top" wrapText="1"/>
    </xf>
    <xf numFmtId="0" fontId="40" fillId="0" borderId="2" xfId="0" applyFont="1" applyFill="1" applyBorder="1" applyAlignment="1">
      <alignment wrapText="1"/>
    </xf>
    <xf numFmtId="0" fontId="40" fillId="0" borderId="2" xfId="0" applyFont="1" applyFill="1" applyBorder="1" applyAlignment="1">
      <alignment vertical="top" wrapText="1"/>
    </xf>
    <xf numFmtId="0" fontId="2" fillId="0" borderId="2" xfId="0" applyFont="1" applyFill="1" applyBorder="1" applyAlignment="1">
      <alignment wrapText="1"/>
    </xf>
    <xf numFmtId="164" fontId="2" fillId="0" borderId="2" xfId="0" applyNumberFormat="1" applyFont="1" applyFill="1" applyBorder="1" applyAlignment="1">
      <alignment horizontal="left" vertical="top" wrapText="1"/>
    </xf>
    <xf numFmtId="0" fontId="41" fillId="0" borderId="91" xfId="0" applyFont="1" applyFill="1" applyBorder="1" applyAlignment="1">
      <alignment vertical="top" wrapText="1"/>
    </xf>
    <xf numFmtId="0" fontId="41" fillId="0" borderId="93" xfId="0" applyFont="1" applyFill="1" applyBorder="1" applyAlignment="1">
      <alignment vertical="top" wrapText="1"/>
    </xf>
    <xf numFmtId="0" fontId="41" fillId="0" borderId="1" xfId="0" applyFont="1" applyFill="1" applyBorder="1" applyAlignment="1">
      <alignment horizontal="left" vertical="top" wrapText="1"/>
    </xf>
    <xf numFmtId="0" fontId="2" fillId="0" borderId="1" xfId="0" applyFont="1" applyFill="1" applyBorder="1" applyAlignment="1">
      <alignment wrapText="1"/>
    </xf>
    <xf numFmtId="0" fontId="14" fillId="3" borderId="2" xfId="0" applyFont="1" applyFill="1" applyBorder="1" applyAlignment="1">
      <alignment horizontal="center" vertical="top" wrapText="1"/>
    </xf>
    <xf numFmtId="0" fontId="0" fillId="0" borderId="0" xfId="0"/>
    <xf numFmtId="0" fontId="2" fillId="3" borderId="2" xfId="0" applyFont="1" applyFill="1" applyBorder="1" applyAlignment="1">
      <alignment vertical="top" wrapText="1"/>
    </xf>
    <xf numFmtId="0" fontId="42" fillId="0" borderId="2" xfId="0" applyFont="1" applyFill="1" applyBorder="1" applyAlignment="1">
      <alignment vertical="top" wrapText="1"/>
    </xf>
    <xf numFmtId="3" fontId="12" fillId="0" borderId="2" xfId="0" applyNumberFormat="1" applyFont="1" applyFill="1" applyBorder="1" applyAlignment="1">
      <alignment vertical="top" wrapText="1"/>
    </xf>
    <xf numFmtId="0" fontId="12" fillId="3" borderId="2" xfId="0" applyFont="1" applyFill="1" applyBorder="1" applyAlignment="1">
      <alignment horizontal="left" vertical="top" wrapText="1"/>
    </xf>
    <xf numFmtId="0" fontId="42" fillId="0" borderId="2" xfId="0" applyFont="1" applyFill="1" applyBorder="1" applyAlignment="1">
      <alignment horizontal="left" vertical="top" wrapText="1"/>
    </xf>
    <xf numFmtId="0" fontId="43" fillId="0" borderId="2" xfId="0" applyFont="1" applyFill="1" applyBorder="1" applyAlignment="1">
      <alignment vertical="top" wrapText="1"/>
    </xf>
    <xf numFmtId="0" fontId="2" fillId="0" borderId="4" xfId="0" applyFont="1" applyFill="1" applyBorder="1" applyAlignment="1">
      <alignment wrapText="1"/>
    </xf>
    <xf numFmtId="0" fontId="2" fillId="0" borderId="95" xfId="0" applyFont="1" applyFill="1" applyBorder="1" applyAlignment="1">
      <alignment vertical="top" wrapText="1"/>
    </xf>
    <xf numFmtId="0" fontId="2" fillId="0" borderId="1" xfId="8" applyFont="1" applyFill="1" applyBorder="1" applyAlignment="1">
      <alignment vertical="top" wrapText="1"/>
    </xf>
    <xf numFmtId="4" fontId="2" fillId="0" borderId="1" xfId="0" applyNumberFormat="1" applyFont="1" applyFill="1" applyBorder="1" applyAlignment="1">
      <alignment vertical="top" wrapText="1"/>
    </xf>
    <xf numFmtId="0" fontId="2" fillId="0" borderId="96" xfId="0" applyFont="1" applyFill="1" applyBorder="1" applyAlignment="1">
      <alignment vertical="top" wrapText="1"/>
    </xf>
    <xf numFmtId="0" fontId="2" fillId="0" borderId="0" xfId="0" applyFont="1" applyFill="1" applyBorder="1" applyAlignment="1">
      <alignment vertical="top" wrapText="1"/>
    </xf>
    <xf numFmtId="4" fontId="2" fillId="0" borderId="92" xfId="0" applyNumberFormat="1" applyFont="1" applyFill="1" applyBorder="1" applyAlignment="1">
      <alignment vertical="top" wrapText="1"/>
    </xf>
    <xf numFmtId="0" fontId="2" fillId="0" borderId="7" xfId="0" applyFont="1" applyFill="1" applyBorder="1" applyAlignment="1">
      <alignment vertical="top" wrapText="1"/>
    </xf>
    <xf numFmtId="0" fontId="12" fillId="0" borderId="8" xfId="0" applyFont="1" applyFill="1" applyBorder="1" applyAlignment="1">
      <alignment horizontal="left" vertical="top" wrapText="1"/>
    </xf>
    <xf numFmtId="0" fontId="44" fillId="0" borderId="2" xfId="0" applyFont="1" applyFill="1" applyBorder="1" applyAlignment="1">
      <alignment horizontal="left" vertical="top"/>
    </xf>
    <xf numFmtId="164" fontId="12" fillId="0" borderId="2" xfId="0" applyNumberFormat="1" applyFont="1" applyFill="1" applyBorder="1" applyAlignment="1">
      <alignment horizontal="left" vertical="top" wrapText="1"/>
    </xf>
    <xf numFmtId="0" fontId="45" fillId="0" borderId="2" xfId="0" applyFont="1" applyBorder="1" applyAlignment="1">
      <alignment horizontal="left" vertical="top"/>
    </xf>
    <xf numFmtId="0" fontId="45" fillId="0" borderId="2" xfId="0" applyFont="1" applyFill="1" applyBorder="1" applyAlignment="1">
      <alignment horizontal="left" vertical="top"/>
    </xf>
    <xf numFmtId="0" fontId="46" fillId="0" borderId="2" xfId="0" applyFont="1" applyFill="1" applyBorder="1" applyAlignment="1">
      <alignment horizontal="left" vertical="top" wrapText="1"/>
    </xf>
    <xf numFmtId="0" fontId="42" fillId="0" borderId="2" xfId="0" applyFont="1" applyFill="1" applyBorder="1" applyAlignment="1">
      <alignment horizontal="left" vertical="top"/>
    </xf>
    <xf numFmtId="0" fontId="12" fillId="0" borderId="11" xfId="0" applyFont="1" applyFill="1" applyBorder="1" applyAlignment="1">
      <alignment horizontal="left" vertical="top" wrapText="1"/>
    </xf>
    <xf numFmtId="0" fontId="45" fillId="0" borderId="11" xfId="0" applyFont="1" applyFill="1" applyBorder="1" applyAlignment="1">
      <alignment horizontal="left" vertical="top"/>
    </xf>
    <xf numFmtId="0" fontId="2" fillId="0" borderId="11" xfId="0" applyFont="1" applyFill="1" applyBorder="1" applyAlignment="1">
      <alignment horizontal="left" vertical="top" wrapText="1"/>
    </xf>
    <xf numFmtId="3" fontId="12" fillId="0" borderId="2" xfId="0" applyNumberFormat="1" applyFont="1" applyBorder="1" applyAlignment="1">
      <alignment horizontal="left" vertical="top" wrapText="1"/>
    </xf>
    <xf numFmtId="165" fontId="12" fillId="0" borderId="2" xfId="0" applyNumberFormat="1" applyFont="1" applyFill="1" applyBorder="1" applyAlignment="1">
      <alignment horizontal="left" vertical="top" wrapText="1"/>
    </xf>
    <xf numFmtId="165" fontId="12" fillId="3" borderId="2" xfId="0" applyNumberFormat="1" applyFont="1" applyFill="1" applyBorder="1" applyAlignment="1">
      <alignment horizontal="left" vertical="top" wrapText="1"/>
    </xf>
    <xf numFmtId="4" fontId="12" fillId="0" borderId="2" xfId="0" applyNumberFormat="1" applyFont="1" applyBorder="1" applyAlignment="1">
      <alignment horizontal="left" vertical="top" wrapText="1"/>
    </xf>
    <xf numFmtId="0" fontId="12" fillId="0" borderId="10" xfId="0" applyFont="1" applyFill="1" applyBorder="1" applyAlignment="1">
      <alignment vertical="top" wrapText="1"/>
    </xf>
    <xf numFmtId="0" fontId="12" fillId="0" borderId="9" xfId="0" applyFont="1" applyFill="1" applyBorder="1" applyAlignment="1">
      <alignment vertical="top" wrapText="1"/>
    </xf>
    <xf numFmtId="0" fontId="2" fillId="0" borderId="13" xfId="0" applyFont="1" applyFill="1" applyBorder="1" applyAlignment="1">
      <alignment vertical="top" wrapText="1"/>
    </xf>
    <xf numFmtId="0" fontId="2" fillId="0" borderId="14" xfId="0" applyFont="1" applyFill="1" applyBorder="1" applyAlignment="1">
      <alignment vertical="top" wrapText="1"/>
    </xf>
    <xf numFmtId="0" fontId="46" fillId="0" borderId="2" xfId="0" applyFont="1" applyBorder="1" applyAlignment="1">
      <alignment vertical="top"/>
    </xf>
    <xf numFmtId="0" fontId="46" fillId="3" borderId="2" xfId="0" applyFont="1" applyFill="1" applyBorder="1" applyAlignment="1">
      <alignment horizontal="left" vertical="top" wrapText="1"/>
    </xf>
    <xf numFmtId="0" fontId="47" fillId="0" borderId="2" xfId="0" applyFont="1" applyFill="1" applyBorder="1" applyAlignment="1">
      <alignment wrapText="1"/>
    </xf>
    <xf numFmtId="0" fontId="48" fillId="0" borderId="2" xfId="0" applyFont="1" applyFill="1" applyBorder="1" applyAlignment="1">
      <alignment wrapText="1"/>
    </xf>
    <xf numFmtId="0" fontId="48" fillId="0" borderId="3" xfId="0" applyFont="1" applyFill="1" applyBorder="1" applyAlignment="1">
      <alignment wrapText="1"/>
    </xf>
    <xf numFmtId="0" fontId="49" fillId="3" borderId="1" xfId="0" applyFont="1" applyFill="1" applyBorder="1" applyAlignment="1">
      <alignment horizontal="center" vertical="top" wrapText="1"/>
    </xf>
    <xf numFmtId="0" fontId="49" fillId="3" borderId="6" xfId="0" applyFont="1" applyFill="1" applyBorder="1" applyAlignment="1">
      <alignment horizontal="center" vertical="top" wrapText="1"/>
    </xf>
    <xf numFmtId="0" fontId="50" fillId="0" borderId="0" xfId="0" applyFont="1" applyFill="1" applyBorder="1" applyAlignment="1">
      <alignment horizontal="center" vertical="top" wrapText="1"/>
    </xf>
    <xf numFmtId="0" fontId="46" fillId="0" borderId="1" xfId="0" applyFont="1" applyFill="1" applyBorder="1" applyAlignment="1">
      <alignment vertical="top" wrapText="1"/>
    </xf>
    <xf numFmtId="0" fontId="46" fillId="0" borderId="0" xfId="0" applyFont="1" applyFill="1" applyBorder="1" applyAlignment="1">
      <alignment vertical="top" wrapText="1"/>
    </xf>
    <xf numFmtId="0" fontId="49" fillId="3" borderId="4" xfId="0" applyFont="1" applyFill="1" applyBorder="1" applyAlignment="1">
      <alignment horizontal="center" vertical="top" wrapText="1"/>
    </xf>
    <xf numFmtId="0" fontId="46" fillId="0" borderId="2" xfId="0" applyFont="1" applyFill="1" applyBorder="1" applyAlignment="1">
      <alignment horizontal="center" vertical="top" wrapText="1"/>
    </xf>
    <xf numFmtId="0" fontId="46" fillId="0" borderId="2" xfId="0" applyFont="1" applyFill="1" applyBorder="1" applyAlignment="1">
      <alignment vertical="top" wrapText="1"/>
    </xf>
    <xf numFmtId="0" fontId="46" fillId="0" borderId="10" xfId="0" applyFont="1" applyFill="1" applyBorder="1" applyAlignment="1">
      <alignment vertical="top" wrapText="1"/>
    </xf>
    <xf numFmtId="0" fontId="46" fillId="0" borderId="10" xfId="0" applyFont="1" applyFill="1" applyBorder="1" applyAlignment="1">
      <alignment horizontal="left" vertical="top" wrapText="1"/>
    </xf>
    <xf numFmtId="0" fontId="46" fillId="0" borderId="16" xfId="0" applyFont="1" applyFill="1" applyBorder="1" applyAlignment="1">
      <alignment vertical="top" wrapText="1"/>
    </xf>
    <xf numFmtId="164" fontId="46" fillId="0" borderId="91" xfId="0" applyNumberFormat="1" applyFont="1" applyFill="1" applyBorder="1" applyAlignment="1">
      <alignment horizontal="left" vertical="top" wrapText="1"/>
    </xf>
    <xf numFmtId="0" fontId="46" fillId="0" borderId="93" xfId="0" applyFont="1" applyFill="1" applyBorder="1" applyAlignment="1">
      <alignment horizontal="left" vertical="top" wrapText="1"/>
    </xf>
    <xf numFmtId="0" fontId="46" fillId="0" borderId="5" xfId="0" applyFont="1" applyFill="1" applyBorder="1" applyAlignment="1">
      <alignment horizontal="left" wrapText="1"/>
    </xf>
    <xf numFmtId="0" fontId="46" fillId="0" borderId="1" xfId="0" applyFont="1" applyFill="1" applyBorder="1" applyAlignment="1">
      <alignment horizontal="left" vertical="top" wrapText="1"/>
    </xf>
    <xf numFmtId="0" fontId="46" fillId="0" borderId="1" xfId="0" applyFont="1" applyFill="1" applyBorder="1" applyAlignment="1">
      <alignment horizontal="left" wrapText="1"/>
    </xf>
    <xf numFmtId="0" fontId="46" fillId="3" borderId="91" xfId="0" applyFont="1" applyFill="1" applyBorder="1" applyAlignment="1">
      <alignment horizontal="left" vertical="top" wrapText="1"/>
    </xf>
    <xf numFmtId="0" fontId="46" fillId="0" borderId="4" xfId="0" applyFont="1" applyFill="1" applyBorder="1" applyAlignment="1">
      <alignment horizontal="left" wrapText="1"/>
    </xf>
    <xf numFmtId="0" fontId="46" fillId="0" borderId="97" xfId="0" applyFont="1" applyFill="1" applyBorder="1" applyAlignment="1">
      <alignment horizontal="left" vertical="top" wrapText="1"/>
    </xf>
    <xf numFmtId="0" fontId="46" fillId="0" borderId="17" xfId="0" applyFont="1" applyFill="1" applyBorder="1" applyAlignment="1">
      <alignment horizontal="left" vertical="top" wrapText="1"/>
    </xf>
    <xf numFmtId="3" fontId="46" fillId="0" borderId="91" xfId="0" applyNumberFormat="1" applyFont="1" applyFill="1" applyBorder="1" applyAlignment="1">
      <alignment horizontal="left" vertical="top" wrapText="1"/>
    </xf>
    <xf numFmtId="0" fontId="46" fillId="0" borderId="1" xfId="0" applyFont="1" applyBorder="1" applyAlignment="1">
      <alignment horizontal="left" vertical="top" wrapText="1"/>
    </xf>
    <xf numFmtId="0" fontId="46" fillId="0" borderId="12" xfId="0" applyFont="1" applyFill="1" applyBorder="1" applyAlignment="1">
      <alignment horizontal="left" wrapText="1"/>
    </xf>
    <xf numFmtId="164" fontId="46" fillId="0" borderId="1" xfId="0" applyNumberFormat="1" applyFont="1" applyFill="1" applyBorder="1" applyAlignment="1">
      <alignment horizontal="left" vertical="top" wrapText="1"/>
    </xf>
    <xf numFmtId="0" fontId="46" fillId="0" borderId="1" xfId="0" applyFont="1" applyFill="1" applyBorder="1" applyAlignment="1">
      <alignment wrapText="1"/>
    </xf>
    <xf numFmtId="43" fontId="46" fillId="0" borderId="91" xfId="4" applyNumberFormat="1" applyFont="1" applyFill="1" applyBorder="1" applyAlignment="1">
      <alignment vertical="top" wrapText="1"/>
    </xf>
    <xf numFmtId="0" fontId="46" fillId="0" borderId="93" xfId="0" applyFont="1" applyFill="1" applyBorder="1" applyAlignment="1">
      <alignment vertical="top" wrapText="1"/>
    </xf>
    <xf numFmtId="0" fontId="0" fillId="0" borderId="1" xfId="0" applyFont="1" applyFill="1" applyBorder="1" applyAlignment="1">
      <alignment wrapText="1"/>
    </xf>
    <xf numFmtId="0" fontId="0" fillId="0" borderId="4" xfId="0" applyFont="1" applyFill="1" applyBorder="1" applyAlignment="1">
      <alignment wrapText="1"/>
    </xf>
    <xf numFmtId="3" fontId="46" fillId="0" borderId="1" xfId="0" applyNumberFormat="1" applyFont="1" applyFill="1" applyBorder="1" applyAlignment="1">
      <alignment horizontal="left" vertical="top" wrapText="1"/>
    </xf>
    <xf numFmtId="0" fontId="46" fillId="0" borderId="18" xfId="0" applyFont="1" applyFill="1" applyBorder="1" applyAlignment="1">
      <alignment horizontal="left" wrapText="1"/>
    </xf>
    <xf numFmtId="0" fontId="46" fillId="0" borderId="0" xfId="0" applyFont="1" applyFill="1" applyBorder="1" applyAlignment="1">
      <alignment horizontal="left" wrapText="1"/>
    </xf>
    <xf numFmtId="0" fontId="46" fillId="0" borderId="19" xfId="0" applyFont="1" applyFill="1" applyBorder="1" applyAlignment="1">
      <alignment horizontal="left" vertical="top" wrapText="1"/>
    </xf>
    <xf numFmtId="43" fontId="46" fillId="0" borderId="91" xfId="2" applyFont="1" applyFill="1" applyBorder="1" applyAlignment="1">
      <alignment horizontal="left" vertical="top" wrapText="1"/>
    </xf>
    <xf numFmtId="167" fontId="46" fillId="0" borderId="4" xfId="0" applyNumberFormat="1" applyFont="1" applyFill="1" applyBorder="1" applyAlignment="1">
      <alignment horizontal="left" vertical="top" wrapText="1"/>
    </xf>
    <xf numFmtId="167" fontId="46" fillId="0" borderId="1" xfId="0" applyNumberFormat="1" applyFont="1" applyFill="1" applyBorder="1" applyAlignment="1">
      <alignment horizontal="left" vertical="top" wrapText="1"/>
    </xf>
    <xf numFmtId="4" fontId="46" fillId="0" borderId="91" xfId="0" applyNumberFormat="1" applyFont="1" applyFill="1" applyBorder="1" applyAlignment="1">
      <alignment horizontal="left" vertical="top" wrapText="1"/>
    </xf>
    <xf numFmtId="0" fontId="46" fillId="0" borderId="1" xfId="0" applyFont="1" applyFill="1" applyBorder="1" applyAlignment="1">
      <alignment horizontal="left" vertical="top"/>
    </xf>
    <xf numFmtId="4" fontId="46" fillId="3" borderId="91" xfId="0" applyNumberFormat="1" applyFont="1" applyFill="1" applyBorder="1" applyAlignment="1">
      <alignment horizontal="left" vertical="top" wrapText="1"/>
    </xf>
    <xf numFmtId="0" fontId="46" fillId="0" borderId="91" xfId="0" applyFont="1" applyBorder="1" applyAlignment="1">
      <alignment horizontal="left" vertical="top" wrapText="1"/>
    </xf>
    <xf numFmtId="171" fontId="46" fillId="0" borderId="91" xfId="0" applyNumberFormat="1" applyFont="1" applyFill="1" applyBorder="1" applyAlignment="1">
      <alignment vertical="top" wrapText="1"/>
    </xf>
    <xf numFmtId="0" fontId="46" fillId="0" borderId="1" xfId="0" applyFont="1" applyFill="1" applyBorder="1" applyAlignment="1">
      <alignment horizontal="center" vertical="top" wrapText="1"/>
    </xf>
    <xf numFmtId="167" fontId="46" fillId="0" borderId="12" xfId="0" applyNumberFormat="1" applyFont="1" applyFill="1" applyBorder="1" applyAlignment="1">
      <alignment horizontal="left" vertical="top" wrapText="1"/>
    </xf>
    <xf numFmtId="0" fontId="46" fillId="0" borderId="92" xfId="0" applyFont="1" applyFill="1" applyBorder="1" applyAlignment="1">
      <alignment horizontal="center" vertical="top" wrapText="1"/>
    </xf>
    <xf numFmtId="171" fontId="46" fillId="0" borderId="92" xfId="0" applyNumberFormat="1" applyFont="1" applyFill="1" applyBorder="1" applyAlignment="1">
      <alignment vertical="top" wrapText="1"/>
    </xf>
    <xf numFmtId="0" fontId="46" fillId="0" borderId="98" xfId="0" applyFont="1" applyFill="1" applyBorder="1" applyAlignment="1">
      <alignment horizontal="left" vertical="top" wrapText="1"/>
    </xf>
    <xf numFmtId="164" fontId="46" fillId="0" borderId="98" xfId="0" applyNumberFormat="1" applyFont="1" applyFill="1" applyBorder="1" applyAlignment="1">
      <alignment horizontal="left" vertical="top" wrapText="1"/>
    </xf>
    <xf numFmtId="0" fontId="46" fillId="0" borderId="20" xfId="0" applyFont="1" applyFill="1" applyBorder="1" applyAlignment="1">
      <alignment horizontal="left" wrapText="1"/>
    </xf>
    <xf numFmtId="0" fontId="46" fillId="0" borderId="18" xfId="0" applyFont="1" applyFill="1" applyBorder="1" applyAlignment="1">
      <alignment horizontal="left" vertical="top" wrapText="1"/>
    </xf>
    <xf numFmtId="0" fontId="46" fillId="0" borderId="21" xfId="0" applyFont="1" applyFill="1" applyBorder="1" applyAlignment="1">
      <alignment horizontal="left" vertical="top" wrapText="1"/>
    </xf>
    <xf numFmtId="0" fontId="46" fillId="0" borderId="17" xfId="0" applyFont="1" applyFill="1" applyBorder="1" applyAlignment="1">
      <alignment horizontal="left" wrapText="1"/>
    </xf>
    <xf numFmtId="0" fontId="46" fillId="0" borderId="20" xfId="0" applyFont="1" applyFill="1" applyBorder="1" applyAlignment="1">
      <alignment horizontal="left" vertical="top" wrapText="1"/>
    </xf>
    <xf numFmtId="164" fontId="46" fillId="0" borderId="0" xfId="0" applyNumberFormat="1" applyFont="1" applyFill="1" applyBorder="1" applyAlignment="1">
      <alignment horizontal="left" vertical="top" wrapText="1"/>
    </xf>
    <xf numFmtId="164" fontId="46" fillId="0" borderId="18" xfId="0" applyNumberFormat="1" applyFont="1" applyFill="1" applyBorder="1" applyAlignment="1">
      <alignment horizontal="left" vertical="top" wrapText="1"/>
    </xf>
    <xf numFmtId="0" fontId="46" fillId="0" borderId="24" xfId="0" applyFont="1" applyFill="1" applyBorder="1" applyAlignment="1">
      <alignment horizontal="left" wrapText="1"/>
    </xf>
    <xf numFmtId="0" fontId="46" fillId="0" borderId="25" xfId="0" applyFont="1" applyFill="1" applyBorder="1" applyAlignment="1">
      <alignment horizontal="left" wrapText="1"/>
    </xf>
    <xf numFmtId="0" fontId="46" fillId="0" borderId="16" xfId="0" applyFont="1" applyFill="1" applyBorder="1" applyAlignment="1">
      <alignment horizontal="left" vertical="top" wrapText="1"/>
    </xf>
    <xf numFmtId="164" fontId="46" fillId="0" borderId="91" xfId="0" applyNumberFormat="1" applyFont="1" applyFill="1" applyBorder="1" applyAlignment="1">
      <alignment vertical="top" wrapText="1"/>
    </xf>
    <xf numFmtId="0" fontId="46" fillId="0" borderId="2" xfId="0" applyFont="1" applyBorder="1" applyAlignment="1">
      <alignment vertical="top" wrapText="1"/>
    </xf>
    <xf numFmtId="0" fontId="0" fillId="0" borderId="2" xfId="0" applyFont="1" applyFill="1" applyBorder="1" applyAlignment="1">
      <alignment vertical="top" wrapText="1"/>
    </xf>
    <xf numFmtId="0" fontId="2" fillId="0" borderId="98" xfId="0" applyFont="1" applyFill="1" applyBorder="1" applyAlignment="1">
      <alignment vertical="top" wrapText="1"/>
    </xf>
    <xf numFmtId="3" fontId="2" fillId="0" borderId="91" xfId="0" applyNumberFormat="1" applyFont="1" applyFill="1" applyBorder="1" applyAlignment="1">
      <alignment vertical="top" wrapText="1"/>
    </xf>
    <xf numFmtId="164" fontId="2" fillId="0" borderId="2" xfId="0" applyNumberFormat="1" applyFont="1" applyFill="1" applyBorder="1" applyAlignment="1">
      <alignment vertical="top" wrapText="1"/>
    </xf>
    <xf numFmtId="0" fontId="2" fillId="0" borderId="6" xfId="0" applyFont="1" applyFill="1" applyBorder="1" applyAlignment="1">
      <alignment vertical="top" wrapText="1"/>
    </xf>
    <xf numFmtId="0" fontId="2" fillId="0" borderId="21" xfId="0" applyFont="1" applyFill="1" applyBorder="1" applyAlignment="1">
      <alignment vertical="top" wrapText="1"/>
    </xf>
    <xf numFmtId="0" fontId="2" fillId="0" borderId="21" xfId="0" applyFont="1" applyFill="1" applyBorder="1" applyAlignment="1">
      <alignment horizontal="left" vertical="top" wrapText="1"/>
    </xf>
    <xf numFmtId="3" fontId="2" fillId="0" borderId="26" xfId="0" applyNumberFormat="1" applyFont="1" applyFill="1" applyBorder="1" applyAlignment="1">
      <alignment vertical="top" wrapText="1"/>
    </xf>
    <xf numFmtId="0" fontId="2" fillId="0" borderId="25" xfId="0" applyFont="1" applyFill="1" applyBorder="1" applyAlignment="1">
      <alignment vertical="top" wrapText="1"/>
    </xf>
    <xf numFmtId="0" fontId="2" fillId="0" borderId="27" xfId="0" applyFont="1" applyFill="1" applyBorder="1" applyAlignment="1">
      <alignment vertical="top" wrapText="1"/>
    </xf>
    <xf numFmtId="0" fontId="2" fillId="0" borderId="28" xfId="0" applyFont="1" applyFill="1" applyBorder="1" applyAlignment="1">
      <alignment vertical="top" wrapText="1"/>
    </xf>
    <xf numFmtId="0" fontId="2" fillId="0" borderId="23" xfId="0" applyFont="1" applyFill="1" applyBorder="1" applyAlignment="1">
      <alignment vertical="top" wrapText="1"/>
    </xf>
    <xf numFmtId="0" fontId="2" fillId="0" borderId="9" xfId="0" applyFont="1" applyFill="1" applyBorder="1" applyAlignment="1">
      <alignment vertical="top" wrapText="1"/>
    </xf>
    <xf numFmtId="0" fontId="2" fillId="0" borderId="29" xfId="0" applyFont="1" applyFill="1" applyBorder="1" applyAlignment="1">
      <alignment vertical="top" wrapText="1"/>
    </xf>
    <xf numFmtId="0" fontId="2" fillId="0" borderId="3" xfId="0" applyFont="1" applyFill="1" applyBorder="1" applyAlignment="1">
      <alignment vertical="top" wrapText="1"/>
    </xf>
    <xf numFmtId="164" fontId="2" fillId="0" borderId="3" xfId="0" applyNumberFormat="1" applyFont="1" applyFill="1" applyBorder="1" applyAlignment="1">
      <alignment vertical="top" wrapText="1"/>
    </xf>
    <xf numFmtId="4" fontId="2" fillId="0" borderId="21" xfId="0" applyNumberFormat="1" applyFont="1" applyFill="1" applyBorder="1" applyAlignment="1">
      <alignment vertical="top" wrapText="1"/>
    </xf>
    <xf numFmtId="164" fontId="2" fillId="0" borderId="21" xfId="0" applyNumberFormat="1" applyFont="1" applyFill="1" applyBorder="1" applyAlignment="1">
      <alignment vertical="top" wrapText="1"/>
    </xf>
    <xf numFmtId="164" fontId="2" fillId="0" borderId="23" xfId="0" applyNumberFormat="1" applyFont="1" applyFill="1" applyBorder="1" applyAlignment="1">
      <alignment vertical="top" wrapText="1"/>
    </xf>
    <xf numFmtId="0" fontId="2" fillId="0" borderId="30" xfId="0" applyFont="1" applyFill="1" applyBorder="1" applyAlignment="1">
      <alignment vertical="top" wrapText="1"/>
    </xf>
    <xf numFmtId="0" fontId="2" fillId="0" borderId="97" xfId="0" applyFont="1" applyFill="1" applyBorder="1" applyAlignment="1">
      <alignment vertical="top" wrapText="1"/>
    </xf>
    <xf numFmtId="0" fontId="2" fillId="0" borderId="10" xfId="0" applyFont="1" applyFill="1" applyBorder="1" applyAlignment="1">
      <alignment vertical="top" wrapText="1"/>
    </xf>
    <xf numFmtId="164" fontId="2" fillId="0" borderId="10" xfId="0" applyNumberFormat="1" applyFont="1" applyFill="1" applyBorder="1" applyAlignment="1">
      <alignment vertical="top" wrapText="1"/>
    </xf>
    <xf numFmtId="0" fontId="40" fillId="0" borderId="0" xfId="0" applyFont="1" applyFill="1" applyAlignment="1">
      <alignment wrapText="1"/>
    </xf>
    <xf numFmtId="0" fontId="38" fillId="0" borderId="2" xfId="0" applyFont="1" applyFill="1" applyBorder="1" applyAlignment="1">
      <alignment vertical="top" wrapText="1"/>
    </xf>
    <xf numFmtId="0" fontId="39" fillId="0" borderId="2" xfId="0" applyFont="1" applyFill="1" applyBorder="1" applyAlignment="1">
      <alignment vertical="top" wrapText="1"/>
    </xf>
    <xf numFmtId="0" fontId="39" fillId="0" borderId="3" xfId="0" applyFont="1" applyFill="1" applyBorder="1" applyAlignment="1">
      <alignment vertical="top" wrapText="1"/>
    </xf>
    <xf numFmtId="0" fontId="2" fillId="0" borderId="24" xfId="0" applyFont="1" applyFill="1" applyBorder="1" applyAlignment="1">
      <alignment vertical="top" wrapText="1"/>
    </xf>
    <xf numFmtId="0" fontId="2" fillId="0" borderId="18" xfId="0" applyFont="1" applyFill="1" applyBorder="1" applyAlignment="1">
      <alignment vertical="top" wrapText="1"/>
    </xf>
    <xf numFmtId="0" fontId="2" fillId="0" borderId="17" xfId="0" applyFont="1" applyFill="1" applyBorder="1" applyAlignment="1">
      <alignment vertical="top" wrapText="1"/>
    </xf>
    <xf numFmtId="0" fontId="2" fillId="0" borderId="32" xfId="0" applyFont="1" applyFill="1" applyBorder="1" applyAlignment="1">
      <alignment vertical="top" wrapText="1"/>
    </xf>
    <xf numFmtId="0" fontId="2" fillId="0" borderId="33" xfId="0" applyFont="1" applyFill="1" applyBorder="1" applyAlignment="1">
      <alignment vertical="top" wrapText="1"/>
    </xf>
    <xf numFmtId="0" fontId="2" fillId="0" borderId="22" xfId="0" applyFont="1" applyFill="1" applyBorder="1" applyAlignment="1">
      <alignment vertical="top" wrapText="1"/>
    </xf>
    <xf numFmtId="0" fontId="40" fillId="0" borderId="0" xfId="0" applyFont="1" applyFill="1" applyAlignment="1">
      <alignment vertical="top" wrapText="1"/>
    </xf>
    <xf numFmtId="0" fontId="42" fillId="0" borderId="2" xfId="0" applyFont="1" applyBorder="1" applyAlignment="1">
      <alignment vertical="top" wrapText="1"/>
    </xf>
    <xf numFmtId="0" fontId="42" fillId="0" borderId="2" xfId="0" applyFont="1" applyBorder="1" applyAlignment="1">
      <alignment vertical="top"/>
    </xf>
    <xf numFmtId="0" fontId="42" fillId="0" borderId="8" xfId="0" applyFont="1" applyFill="1" applyBorder="1" applyAlignment="1">
      <alignment vertical="top" wrapText="1"/>
    </xf>
    <xf numFmtId="0" fontId="51" fillId="0" borderId="2" xfId="0" applyFont="1" applyFill="1" applyBorder="1" applyAlignment="1">
      <alignment wrapText="1"/>
    </xf>
    <xf numFmtId="0" fontId="52" fillId="0" borderId="2" xfId="0" applyFont="1" applyFill="1" applyBorder="1" applyAlignment="1">
      <alignment wrapText="1"/>
    </xf>
    <xf numFmtId="0" fontId="52" fillId="0" borderId="3" xfId="0" applyFont="1" applyFill="1" applyBorder="1" applyAlignment="1">
      <alignment wrapText="1"/>
    </xf>
    <xf numFmtId="0" fontId="49" fillId="0" borderId="15" xfId="0" applyFont="1" applyFill="1" applyBorder="1" applyAlignment="1">
      <alignment horizontal="center" vertical="top" wrapText="1"/>
    </xf>
    <xf numFmtId="0" fontId="42" fillId="0" borderId="34" xfId="0" applyFont="1" applyFill="1" applyBorder="1" applyAlignment="1">
      <alignment vertical="top" wrapText="1"/>
    </xf>
    <xf numFmtId="43" fontId="42" fillId="0" borderId="2" xfId="1" applyFont="1" applyFill="1" applyBorder="1" applyAlignment="1">
      <alignment vertical="top" wrapText="1"/>
    </xf>
    <xf numFmtId="0" fontId="42" fillId="0" borderId="35" xfId="0" applyFont="1" applyFill="1" applyBorder="1" applyAlignment="1">
      <alignment vertical="top" wrapText="1"/>
    </xf>
    <xf numFmtId="0" fontId="42" fillId="0" borderId="3" xfId="0" applyFont="1" applyFill="1" applyBorder="1" applyAlignment="1">
      <alignment vertical="top" wrapText="1"/>
    </xf>
    <xf numFmtId="0" fontId="42" fillId="0" borderId="9" xfId="0" applyFont="1" applyFill="1" applyBorder="1" applyAlignment="1">
      <alignment vertical="top" wrapText="1"/>
    </xf>
    <xf numFmtId="0" fontId="0" fillId="0" borderId="0" xfId="0" applyFont="1" applyFill="1" applyAlignment="1">
      <alignment wrapText="1"/>
    </xf>
    <xf numFmtId="0" fontId="42" fillId="0" borderId="36" xfId="0" applyFont="1" applyFill="1" applyBorder="1" applyAlignment="1">
      <alignment vertical="top" wrapText="1"/>
    </xf>
    <xf numFmtId="0" fontId="12" fillId="0" borderId="94" xfId="0" applyFont="1" applyFill="1" applyBorder="1" applyAlignment="1">
      <alignment horizontal="left" vertical="top" wrapText="1"/>
    </xf>
    <xf numFmtId="0" fontId="12" fillId="0" borderId="91" xfId="0" applyFont="1" applyFill="1" applyBorder="1" applyAlignment="1">
      <alignment vertical="top" wrapText="1"/>
    </xf>
    <xf numFmtId="0" fontId="40" fillId="0" borderId="37" xfId="0" applyFont="1" applyFill="1" applyBorder="1" applyAlignment="1">
      <alignment wrapText="1"/>
    </xf>
    <xf numFmtId="0" fontId="12" fillId="0" borderId="0" xfId="0" applyFont="1" applyFill="1" applyBorder="1" applyAlignment="1">
      <alignment horizontal="left" vertical="top" wrapText="1"/>
    </xf>
    <xf numFmtId="0" fontId="12" fillId="0" borderId="38" xfId="0" applyFont="1" applyFill="1" applyBorder="1" applyAlignment="1">
      <alignment horizontal="left" vertical="top" wrapText="1"/>
    </xf>
    <xf numFmtId="0" fontId="12" fillId="0" borderId="3" xfId="0" applyFont="1" applyFill="1" applyBorder="1" applyAlignment="1">
      <alignment vertical="top" wrapText="1"/>
    </xf>
    <xf numFmtId="4" fontId="42" fillId="0" borderId="2" xfId="0" applyNumberFormat="1" applyFont="1" applyFill="1" applyBorder="1" applyAlignment="1">
      <alignment vertical="top" wrapText="1"/>
    </xf>
    <xf numFmtId="0" fontId="2" fillId="0" borderId="99" xfId="0" applyFont="1" applyFill="1" applyBorder="1" applyAlignment="1">
      <alignment horizontal="left" vertical="top" wrapText="1"/>
    </xf>
    <xf numFmtId="0" fontId="2" fillId="0" borderId="20" xfId="0" applyFont="1" applyFill="1" applyBorder="1" applyAlignment="1">
      <alignment vertical="top" wrapText="1"/>
    </xf>
    <xf numFmtId="0" fontId="2" fillId="0" borderId="1" xfId="0" applyFont="1" applyBorder="1" applyAlignment="1">
      <alignment vertical="top" wrapText="1"/>
    </xf>
    <xf numFmtId="0" fontId="2" fillId="0" borderId="99" xfId="0" applyFont="1" applyFill="1" applyBorder="1" applyAlignment="1">
      <alignment vertical="top" wrapText="1"/>
    </xf>
    <xf numFmtId="0" fontId="46" fillId="0" borderId="1" xfId="0" applyFont="1" applyBorder="1" applyAlignment="1">
      <alignment horizontal="justify" vertical="top"/>
    </xf>
    <xf numFmtId="0" fontId="46" fillId="0" borderId="1" xfId="0" applyFont="1" applyBorder="1" applyAlignment="1">
      <alignment vertical="top" wrapText="1"/>
    </xf>
    <xf numFmtId="0" fontId="2" fillId="3" borderId="1" xfId="0" applyFont="1" applyFill="1" applyBorder="1" applyAlignment="1">
      <alignment horizontal="left" vertical="top" wrapText="1"/>
    </xf>
    <xf numFmtId="43" fontId="2" fillId="3" borderId="1" xfId="1" applyFont="1" applyFill="1" applyBorder="1" applyAlignment="1">
      <alignment horizontal="left" vertical="top" wrapText="1"/>
    </xf>
    <xf numFmtId="0" fontId="2" fillId="3" borderId="20" xfId="0" applyFont="1" applyFill="1" applyBorder="1" applyAlignment="1">
      <alignment horizontal="left" vertical="top" wrapText="1"/>
    </xf>
    <xf numFmtId="0" fontId="40" fillId="0" borderId="20" xfId="0" applyFont="1" applyBorder="1" applyAlignment="1">
      <alignment vertical="top"/>
    </xf>
    <xf numFmtId="0" fontId="46" fillId="0" borderId="22" xfId="0" applyFont="1" applyFill="1" applyBorder="1" applyAlignment="1">
      <alignment vertical="top" wrapText="1"/>
    </xf>
    <xf numFmtId="0" fontId="46" fillId="0" borderId="32" xfId="0" applyFont="1" applyFill="1" applyBorder="1" applyAlignment="1">
      <alignment vertical="top" wrapText="1"/>
    </xf>
    <xf numFmtId="0" fontId="2" fillId="0" borderId="1" xfId="0" applyFont="1" applyBorder="1" applyAlignment="1">
      <alignment horizontal="justify" vertical="top" wrapText="1"/>
    </xf>
    <xf numFmtId="167" fontId="2" fillId="0" borderId="91" xfId="0" applyNumberFormat="1" applyFont="1" applyFill="1" applyBorder="1" applyAlignment="1">
      <alignment vertical="top" wrapText="1"/>
    </xf>
    <xf numFmtId="0" fontId="0" fillId="0" borderId="5" xfId="0" applyFont="1" applyFill="1" applyBorder="1" applyAlignment="1">
      <alignment wrapText="1"/>
    </xf>
    <xf numFmtId="0" fontId="37" fillId="0" borderId="5" xfId="0" applyFont="1" applyFill="1" applyBorder="1" applyAlignment="1">
      <alignment wrapText="1"/>
    </xf>
    <xf numFmtId="0" fontId="12" fillId="0" borderId="1" xfId="0" applyFont="1" applyBorder="1" applyAlignment="1">
      <alignment vertical="top" wrapText="1"/>
    </xf>
    <xf numFmtId="2" fontId="2" fillId="0" borderId="91" xfId="0" applyNumberFormat="1" applyFont="1" applyFill="1" applyBorder="1" applyAlignment="1">
      <alignment vertical="top" wrapText="1"/>
    </xf>
    <xf numFmtId="0" fontId="53" fillId="0" borderId="1" xfId="0" applyFont="1" applyBorder="1" applyAlignment="1">
      <alignment vertical="top" wrapText="1"/>
    </xf>
    <xf numFmtId="0" fontId="46" fillId="0" borderId="98" xfId="0" applyFont="1" applyFill="1" applyBorder="1" applyAlignment="1">
      <alignment vertical="top" wrapText="1"/>
    </xf>
    <xf numFmtId="0" fontId="2" fillId="0" borderId="16" xfId="0" applyFont="1" applyFill="1" applyBorder="1" applyAlignment="1">
      <alignment vertical="top" wrapText="1"/>
    </xf>
    <xf numFmtId="0" fontId="46" fillId="0" borderId="18" xfId="0" applyFont="1" applyFill="1" applyBorder="1" applyAlignment="1">
      <alignment vertical="top" wrapText="1"/>
    </xf>
    <xf numFmtId="164" fontId="2" fillId="0" borderId="93" xfId="0" applyNumberFormat="1" applyFont="1" applyFill="1" applyBorder="1" applyAlignment="1">
      <alignment vertical="top" wrapText="1"/>
    </xf>
    <xf numFmtId="0" fontId="2" fillId="0" borderId="100" xfId="0" applyFont="1" applyFill="1" applyBorder="1" applyAlignment="1">
      <alignment vertical="top" wrapText="1"/>
    </xf>
    <xf numFmtId="0" fontId="2" fillId="0" borderId="101" xfId="0" applyFont="1" applyFill="1" applyBorder="1" applyAlignment="1">
      <alignment vertical="top" wrapText="1"/>
    </xf>
    <xf numFmtId="0" fontId="2" fillId="0" borderId="102" xfId="0" applyFont="1" applyFill="1" applyBorder="1" applyAlignment="1">
      <alignment vertical="top" wrapText="1"/>
    </xf>
    <xf numFmtId="0" fontId="2" fillId="0" borderId="103" xfId="0" applyFont="1" applyFill="1" applyBorder="1" applyAlignment="1">
      <alignment vertical="top" wrapText="1"/>
    </xf>
    <xf numFmtId="0" fontId="2" fillId="3" borderId="5" xfId="0" applyFont="1" applyFill="1" applyBorder="1" applyAlignment="1">
      <alignment horizontal="left" vertical="top" wrapText="1"/>
    </xf>
    <xf numFmtId="0" fontId="40" fillId="0" borderId="12" xfId="0" applyFont="1" applyFill="1" applyBorder="1" applyAlignment="1">
      <alignment wrapText="1"/>
    </xf>
    <xf numFmtId="0" fontId="2" fillId="3" borderId="91" xfId="0" applyFont="1" applyFill="1" applyBorder="1" applyAlignment="1">
      <alignment vertical="top" wrapText="1"/>
    </xf>
    <xf numFmtId="0" fontId="2" fillId="3" borderId="1" xfId="0" applyFont="1" applyFill="1" applyBorder="1" applyAlignment="1">
      <alignment vertical="top" wrapText="1"/>
    </xf>
    <xf numFmtId="0" fontId="2" fillId="3" borderId="104" xfId="0" applyFont="1" applyFill="1" applyBorder="1" applyAlignment="1">
      <alignment horizontal="center" vertical="top" wrapText="1"/>
    </xf>
    <xf numFmtId="0" fontId="2" fillId="3" borderId="105" xfId="0" applyFont="1" applyFill="1" applyBorder="1" applyAlignment="1">
      <alignment horizontal="left" vertical="top" wrapText="1"/>
    </xf>
    <xf numFmtId="0" fontId="2" fillId="3" borderId="93" xfId="0" applyFont="1" applyFill="1" applyBorder="1" applyAlignment="1">
      <alignment vertical="top" wrapText="1"/>
    </xf>
    <xf numFmtId="0" fontId="40" fillId="3" borderId="1" xfId="0" applyFont="1" applyFill="1" applyBorder="1" applyAlignment="1">
      <alignment wrapText="1"/>
    </xf>
    <xf numFmtId="0" fontId="2" fillId="3" borderId="107" xfId="0" applyFont="1" applyFill="1" applyBorder="1" applyAlignment="1">
      <alignment horizontal="left" vertical="top" wrapText="1"/>
    </xf>
    <xf numFmtId="0" fontId="2" fillId="3" borderId="108" xfId="0" applyFont="1" applyFill="1" applyBorder="1" applyAlignment="1">
      <alignment vertical="top" wrapText="1"/>
    </xf>
    <xf numFmtId="0" fontId="2" fillId="3" borderId="109" xfId="0" applyFont="1" applyFill="1" applyBorder="1" applyAlignment="1">
      <alignment horizontal="center" vertical="top" wrapText="1"/>
    </xf>
    <xf numFmtId="0" fontId="2" fillId="3" borderId="110" xfId="0" applyFont="1" applyFill="1" applyBorder="1" applyAlignment="1">
      <alignment vertical="top" wrapText="1"/>
    </xf>
    <xf numFmtId="0" fontId="2" fillId="3" borderId="22" xfId="0" applyFont="1" applyFill="1" applyBorder="1" applyAlignment="1">
      <alignment vertical="top" wrapText="1"/>
    </xf>
    <xf numFmtId="0" fontId="40" fillId="3" borderId="5" xfId="0" applyFont="1" applyFill="1" applyBorder="1" applyAlignment="1">
      <alignment wrapText="1"/>
    </xf>
    <xf numFmtId="0" fontId="2" fillId="3" borderId="109" xfId="0" applyFont="1" applyFill="1" applyBorder="1" applyAlignment="1">
      <alignment horizontal="left" vertical="top" wrapText="1"/>
    </xf>
    <xf numFmtId="0" fontId="49" fillId="0" borderId="12" xfId="0" applyFont="1" applyFill="1" applyBorder="1" applyAlignment="1">
      <alignment horizontal="center" vertical="top" wrapText="1"/>
    </xf>
    <xf numFmtId="0" fontId="42" fillId="0" borderId="2" xfId="0" applyFont="1" applyFill="1" applyBorder="1" applyAlignment="1">
      <alignment vertical="top"/>
    </xf>
    <xf numFmtId="0" fontId="12" fillId="0" borderId="3" xfId="0" applyFont="1" applyFill="1" applyBorder="1" applyAlignment="1">
      <alignment wrapText="1"/>
    </xf>
    <xf numFmtId="0" fontId="0" fillId="0" borderId="0" xfId="0" applyFill="1"/>
    <xf numFmtId="0" fontId="2" fillId="0" borderId="35" xfId="0" applyFont="1" applyFill="1" applyBorder="1" applyAlignment="1">
      <alignment vertical="top" wrapText="1"/>
    </xf>
    <xf numFmtId="0" fontId="46" fillId="0" borderId="35" xfId="0" applyFont="1" applyFill="1" applyBorder="1" applyAlignment="1">
      <alignment vertical="top" wrapText="1"/>
    </xf>
    <xf numFmtId="0" fontId="21" fillId="0" borderId="2" xfId="0" applyFont="1" applyFill="1" applyBorder="1" applyAlignment="1">
      <alignment vertical="top" wrapText="1"/>
    </xf>
    <xf numFmtId="0" fontId="54" fillId="0" borderId="2" xfId="0" applyFont="1" applyFill="1" applyBorder="1" applyAlignment="1">
      <alignment vertical="top" wrapText="1"/>
    </xf>
    <xf numFmtId="0" fontId="46" fillId="0" borderId="2" xfId="0" applyFont="1" applyFill="1" applyBorder="1" applyAlignment="1">
      <alignment wrapText="1"/>
    </xf>
    <xf numFmtId="164" fontId="46" fillId="0" borderId="2" xfId="0" applyNumberFormat="1" applyFont="1" applyFill="1" applyBorder="1" applyAlignment="1">
      <alignment vertical="top" wrapText="1"/>
    </xf>
    <xf numFmtId="43" fontId="46" fillId="0" borderId="2" xfId="1" applyFont="1" applyFill="1" applyBorder="1" applyAlignment="1">
      <alignment vertical="top" wrapText="1"/>
    </xf>
    <xf numFmtId="0" fontId="46" fillId="0" borderId="2" xfId="0" applyFont="1" applyFill="1" applyBorder="1" applyAlignment="1">
      <alignment horizontal="justify" vertical="top" wrapText="1"/>
    </xf>
    <xf numFmtId="0" fontId="46" fillId="0" borderId="2" xfId="0" applyFont="1" applyFill="1" applyBorder="1" applyAlignment="1">
      <alignment vertical="top"/>
    </xf>
    <xf numFmtId="0" fontId="46" fillId="0" borderId="35" xfId="0" applyFont="1" applyFill="1" applyBorder="1" applyAlignment="1">
      <alignment vertical="top"/>
    </xf>
    <xf numFmtId="0" fontId="2" fillId="0" borderId="35" xfId="0" applyFont="1" applyFill="1" applyBorder="1" applyAlignment="1">
      <alignment horizontal="left" vertical="top" wrapText="1"/>
    </xf>
    <xf numFmtId="0" fontId="46" fillId="0" borderId="35" xfId="0" applyFont="1" applyFill="1" applyBorder="1" applyAlignment="1">
      <alignment horizontal="left" vertical="top" wrapText="1"/>
    </xf>
    <xf numFmtId="0" fontId="2" fillId="0" borderId="11" xfId="0" applyFont="1" applyFill="1" applyBorder="1" applyAlignment="1">
      <alignment vertical="top" wrapText="1"/>
    </xf>
    <xf numFmtId="0" fontId="2" fillId="0" borderId="11" xfId="0" applyFont="1" applyFill="1" applyBorder="1" applyAlignment="1">
      <alignment horizontal="center" vertical="top" wrapText="1"/>
    </xf>
    <xf numFmtId="0" fontId="46" fillId="0" borderId="39" xfId="0" applyFont="1" applyFill="1" applyBorder="1" applyAlignment="1">
      <alignment vertical="top" wrapText="1"/>
    </xf>
    <xf numFmtId="0" fontId="2" fillId="0" borderId="40" xfId="0" applyFont="1" applyFill="1" applyBorder="1" applyAlignment="1">
      <alignment horizontal="center" vertical="top" wrapText="1"/>
    </xf>
    <xf numFmtId="0" fontId="2" fillId="0" borderId="10" xfId="0" applyFont="1" applyFill="1" applyBorder="1" applyAlignment="1">
      <alignment wrapText="1"/>
    </xf>
    <xf numFmtId="165" fontId="2" fillId="0" borderId="2" xfId="0" applyNumberFormat="1" applyFont="1" applyFill="1" applyBorder="1" applyAlignment="1">
      <alignment vertical="top" wrapText="1"/>
    </xf>
    <xf numFmtId="165" fontId="46" fillId="0" borderId="2" xfId="0" applyNumberFormat="1" applyFont="1" applyFill="1" applyBorder="1" applyAlignment="1">
      <alignment vertical="top" wrapText="1"/>
    </xf>
    <xf numFmtId="0" fontId="2" fillId="0" borderId="30" xfId="0" applyFont="1" applyFill="1" applyBorder="1" applyAlignment="1">
      <alignment horizontal="center" vertical="top" wrapText="1"/>
    </xf>
    <xf numFmtId="0" fontId="49" fillId="0" borderId="2" xfId="0" applyFont="1" applyBorder="1" applyAlignment="1">
      <alignment vertical="top" wrapText="1"/>
    </xf>
    <xf numFmtId="0" fontId="4" fillId="0" borderId="1" xfId="0" applyFont="1" applyFill="1" applyBorder="1" applyAlignment="1">
      <alignment horizontal="center" vertical="center" wrapText="1"/>
    </xf>
    <xf numFmtId="0" fontId="2" fillId="0" borderId="104" xfId="0" applyFont="1" applyFill="1" applyBorder="1" applyAlignment="1">
      <alignment vertical="top" wrapText="1"/>
    </xf>
    <xf numFmtId="43" fontId="2" fillId="0" borderId="1" xfId="1" applyFont="1" applyFill="1" applyBorder="1" applyAlignment="1">
      <alignment horizontal="left" vertical="top" wrapText="1"/>
    </xf>
    <xf numFmtId="0" fontId="46" fillId="3" borderId="2" xfId="0" applyFont="1" applyFill="1" applyBorder="1" applyAlignment="1">
      <alignment vertical="top"/>
    </xf>
    <xf numFmtId="3" fontId="55" fillId="0" borderId="0" xfId="0" applyNumberFormat="1" applyFont="1" applyAlignment="1">
      <alignment vertical="top"/>
    </xf>
    <xf numFmtId="172" fontId="2" fillId="0" borderId="91" xfId="1" applyNumberFormat="1" applyFont="1" applyFill="1" applyBorder="1" applyAlignment="1">
      <alignment vertical="top" wrapText="1"/>
    </xf>
    <xf numFmtId="0" fontId="2" fillId="0" borderId="112" xfId="0" applyFont="1" applyFill="1" applyBorder="1" applyAlignment="1">
      <alignment vertical="top" wrapText="1"/>
    </xf>
    <xf numFmtId="172" fontId="2" fillId="0" borderId="1" xfId="1" applyNumberFormat="1" applyFont="1" applyFill="1" applyBorder="1" applyAlignment="1">
      <alignment vertical="top" wrapText="1"/>
    </xf>
    <xf numFmtId="0" fontId="2" fillId="0" borderId="21" xfId="0" applyFont="1" applyFill="1" applyBorder="1" applyAlignment="1">
      <alignment wrapText="1"/>
    </xf>
    <xf numFmtId="0" fontId="2" fillId="0" borderId="25" xfId="0" applyFont="1" applyFill="1" applyBorder="1" applyAlignment="1">
      <alignment wrapText="1"/>
    </xf>
    <xf numFmtId="0" fontId="2" fillId="0" borderId="113" xfId="0" applyFont="1" applyFill="1" applyBorder="1" applyAlignment="1">
      <alignment vertical="top" wrapText="1"/>
    </xf>
    <xf numFmtId="0" fontId="46" fillId="0" borderId="12" xfId="0" applyFont="1" applyBorder="1" applyAlignment="1">
      <alignment vertical="top" wrapText="1"/>
    </xf>
    <xf numFmtId="0" fontId="46" fillId="0" borderId="5" xfId="0" applyFont="1" applyBorder="1" applyAlignment="1">
      <alignment vertical="top" wrapText="1"/>
    </xf>
    <xf numFmtId="0" fontId="4" fillId="3" borderId="1" xfId="0" applyFont="1" applyFill="1" applyBorder="1" applyAlignment="1">
      <alignment horizontal="left" vertical="top" wrapText="1"/>
    </xf>
    <xf numFmtId="0" fontId="27" fillId="0" borderId="34" xfId="0" applyFont="1" applyFill="1" applyBorder="1" applyAlignment="1">
      <alignment vertical="top" wrapText="1"/>
    </xf>
    <xf numFmtId="0" fontId="27" fillId="0" borderId="8" xfId="0" applyFont="1" applyFill="1" applyBorder="1" applyAlignment="1">
      <alignment vertical="top" wrapText="1"/>
    </xf>
    <xf numFmtId="0" fontId="24" fillId="0" borderId="2" xfId="0" applyFont="1" applyFill="1" applyBorder="1" applyAlignment="1">
      <alignment vertical="top" wrapText="1"/>
    </xf>
    <xf numFmtId="0" fontId="24" fillId="0" borderId="35" xfId="0" applyFont="1" applyFill="1" applyBorder="1" applyAlignment="1">
      <alignment vertical="top" wrapText="1"/>
    </xf>
    <xf numFmtId="0" fontId="24" fillId="0" borderId="3" xfId="0" applyFont="1" applyFill="1" applyBorder="1" applyAlignment="1">
      <alignment vertical="top" wrapText="1"/>
    </xf>
    <xf numFmtId="0" fontId="24" fillId="0" borderId="41" xfId="0" applyFont="1" applyFill="1" applyBorder="1" applyAlignment="1">
      <alignment vertical="top" wrapText="1"/>
    </xf>
    <xf numFmtId="0" fontId="2" fillId="0" borderId="91" xfId="0" applyFont="1" applyFill="1" applyBorder="1" applyAlignment="1">
      <alignment horizontal="right" vertical="top" wrapText="1"/>
    </xf>
    <xf numFmtId="0" fontId="2" fillId="0" borderId="114" xfId="0" applyFont="1" applyFill="1" applyBorder="1" applyAlignment="1">
      <alignment vertical="top" wrapText="1"/>
    </xf>
    <xf numFmtId="165" fontId="2" fillId="0" borderId="91" xfId="0" applyNumberFormat="1" applyFont="1" applyFill="1" applyBorder="1" applyAlignment="1">
      <alignment horizontal="left" vertical="top" wrapText="1"/>
    </xf>
    <xf numFmtId="0" fontId="9" fillId="0" borderId="115" xfId="0" applyFont="1" applyFill="1" applyBorder="1" applyAlignment="1">
      <alignment horizontal="left" vertical="top" wrapText="1"/>
    </xf>
    <xf numFmtId="0" fontId="2" fillId="0" borderId="91" xfId="0" applyNumberFormat="1" applyFont="1" applyFill="1" applyBorder="1" applyAlignment="1">
      <alignment vertical="top" wrapText="1"/>
    </xf>
    <xf numFmtId="0" fontId="9" fillId="0" borderId="116" xfId="0" applyFont="1" applyFill="1" applyBorder="1" applyAlignment="1">
      <alignment horizontal="left" vertical="top" wrapText="1"/>
    </xf>
    <xf numFmtId="0" fontId="9" fillId="0" borderId="114" xfId="0" applyFont="1" applyFill="1" applyBorder="1" applyAlignment="1">
      <alignment vertical="top" wrapText="1"/>
    </xf>
    <xf numFmtId="0" fontId="51" fillId="0" borderId="34" xfId="0" applyFont="1" applyFill="1" applyBorder="1" applyAlignment="1">
      <alignment wrapText="1"/>
    </xf>
    <xf numFmtId="0" fontId="51" fillId="0" borderId="8" xfId="0" applyFont="1" applyFill="1" applyBorder="1" applyAlignment="1">
      <alignment wrapText="1"/>
    </xf>
    <xf numFmtId="0" fontId="52" fillId="0" borderId="35" xfId="0" applyFont="1" applyFill="1" applyBorder="1" applyAlignment="1">
      <alignment wrapText="1"/>
    </xf>
    <xf numFmtId="0" fontId="52" fillId="0" borderId="11" xfId="0" applyFont="1" applyFill="1" applyBorder="1" applyAlignment="1">
      <alignment wrapText="1"/>
    </xf>
    <xf numFmtId="0" fontId="52" fillId="0" borderId="39" xfId="0" applyFont="1" applyFill="1" applyBorder="1" applyAlignment="1">
      <alignment wrapText="1"/>
    </xf>
    <xf numFmtId="3" fontId="46" fillId="0" borderId="91" xfId="0" applyNumberFormat="1" applyFont="1" applyFill="1" applyBorder="1" applyAlignment="1">
      <alignment vertical="top" wrapText="1"/>
    </xf>
    <xf numFmtId="0" fontId="46" fillId="0" borderId="12" xfId="0" applyFont="1" applyFill="1" applyBorder="1" applyAlignment="1">
      <alignment wrapText="1"/>
    </xf>
    <xf numFmtId="0" fontId="46" fillId="0" borderId="4" xfId="0" applyFont="1" applyFill="1" applyBorder="1" applyAlignment="1">
      <alignment wrapText="1"/>
    </xf>
    <xf numFmtId="0" fontId="46" fillId="3" borderId="91" xfId="0" applyFont="1" applyFill="1" applyBorder="1" applyAlignment="1">
      <alignment vertical="top" wrapText="1"/>
    </xf>
    <xf numFmtId="3" fontId="46" fillId="0" borderId="92" xfId="0" applyNumberFormat="1" applyFont="1" applyFill="1" applyBorder="1" applyAlignment="1">
      <alignment vertical="top" wrapText="1"/>
    </xf>
    <xf numFmtId="0" fontId="46" fillId="0" borderId="1" xfId="0" applyFont="1" applyFill="1" applyBorder="1" applyAlignment="1">
      <alignment horizontal="right" vertical="top" wrapText="1"/>
    </xf>
    <xf numFmtId="0" fontId="46" fillId="0" borderId="5" xfId="0" applyFont="1" applyFill="1" applyBorder="1" applyAlignment="1">
      <alignment wrapText="1"/>
    </xf>
    <xf numFmtId="0" fontId="46" fillId="0" borderId="1" xfId="0" applyFont="1" applyFill="1" applyBorder="1" applyAlignment="1">
      <alignment horizontal="left" vertical="top" wrapText="1" indent="1"/>
    </xf>
    <xf numFmtId="0" fontId="56" fillId="0" borderId="91" xfId="0" applyFont="1" applyFill="1" applyBorder="1" applyAlignment="1">
      <alignment vertical="top" wrapText="1"/>
    </xf>
    <xf numFmtId="3" fontId="46" fillId="0" borderId="1" xfId="0" applyNumberFormat="1" applyFont="1" applyFill="1" applyBorder="1" applyAlignment="1">
      <alignment vertical="top" wrapText="1"/>
    </xf>
    <xf numFmtId="0" fontId="26" fillId="0" borderId="2" xfId="0" applyFont="1" applyFill="1" applyBorder="1" applyAlignment="1">
      <alignment vertical="top" wrapText="1"/>
    </xf>
    <xf numFmtId="0" fontId="26" fillId="0" borderId="2" xfId="0" applyFont="1" applyFill="1" applyBorder="1" applyAlignment="1">
      <alignment horizontal="center" vertical="top" wrapText="1"/>
    </xf>
    <xf numFmtId="0" fontId="57" fillId="0" borderId="2" xfId="0" applyFont="1" applyFill="1" applyBorder="1" applyAlignment="1">
      <alignment wrapText="1"/>
    </xf>
    <xf numFmtId="0" fontId="57" fillId="0" borderId="3" xfId="0" applyFont="1" applyFill="1" applyBorder="1" applyAlignment="1">
      <alignment wrapText="1"/>
    </xf>
    <xf numFmtId="0" fontId="26" fillId="0" borderId="2" xfId="0" applyFont="1" applyFill="1" applyBorder="1" applyAlignment="1">
      <alignment horizontal="center" vertical="center" wrapText="1"/>
    </xf>
    <xf numFmtId="164" fontId="26" fillId="0" borderId="2" xfId="0" applyNumberFormat="1" applyFont="1" applyFill="1" applyBorder="1" applyAlignment="1">
      <alignment horizontal="center" vertical="center" wrapText="1"/>
    </xf>
    <xf numFmtId="0" fontId="26" fillId="0" borderId="2" xfId="0" applyFont="1" applyFill="1" applyBorder="1" applyAlignment="1">
      <alignment horizontal="left" vertical="top" wrapText="1"/>
    </xf>
    <xf numFmtId="165" fontId="26" fillId="0" borderId="2" xfId="1" applyNumberFormat="1" applyFont="1" applyFill="1" applyBorder="1" applyAlignment="1">
      <alignment vertical="center" wrapText="1"/>
    </xf>
    <xf numFmtId="0" fontId="26" fillId="0" borderId="2" xfId="0" applyFont="1" applyFill="1" applyBorder="1" applyAlignment="1">
      <alignment vertical="center" wrapText="1"/>
    </xf>
    <xf numFmtId="0" fontId="26" fillId="0" borderId="2" xfId="0" applyFont="1" applyFill="1" applyBorder="1" applyAlignment="1">
      <alignment horizontal="left" vertical="center" wrapText="1"/>
    </xf>
    <xf numFmtId="0" fontId="26" fillId="0" borderId="2" xfId="0" applyFont="1" applyBorder="1" applyAlignment="1">
      <alignment vertical="top" wrapText="1"/>
    </xf>
    <xf numFmtId="3" fontId="26" fillId="0" borderId="2" xfId="0" applyNumberFormat="1" applyFont="1" applyBorder="1" applyAlignment="1">
      <alignment vertical="center" wrapText="1"/>
    </xf>
    <xf numFmtId="0" fontId="26" fillId="0" borderId="2" xfId="0" applyFont="1" applyBorder="1" applyAlignment="1">
      <alignment vertical="center" wrapText="1"/>
    </xf>
    <xf numFmtId="3" fontId="26" fillId="0" borderId="2" xfId="0" applyNumberFormat="1" applyFont="1" applyFill="1" applyBorder="1" applyAlignment="1">
      <alignment vertical="center" wrapText="1"/>
    </xf>
    <xf numFmtId="9" fontId="26" fillId="0" borderId="2" xfId="9" applyFont="1" applyFill="1" applyBorder="1" applyAlignment="1">
      <alignment vertical="top" wrapText="1"/>
    </xf>
    <xf numFmtId="168" fontId="26" fillId="0" borderId="2" xfId="1" applyNumberFormat="1" applyFont="1" applyFill="1" applyBorder="1" applyAlignment="1">
      <alignment horizontal="left" vertical="center" wrapText="1"/>
    </xf>
    <xf numFmtId="0" fontId="26" fillId="0" borderId="2" xfId="1" applyNumberFormat="1" applyFont="1" applyFill="1" applyBorder="1" applyAlignment="1">
      <alignment horizontal="left" vertical="top" wrapText="1"/>
    </xf>
    <xf numFmtId="4" fontId="26" fillId="0" borderId="2" xfId="0" applyNumberFormat="1" applyFont="1" applyFill="1" applyBorder="1" applyAlignment="1">
      <alignment horizontal="left" vertical="center" wrapText="1"/>
    </xf>
    <xf numFmtId="0" fontId="26" fillId="0" borderId="2" xfId="0" applyFont="1" applyFill="1" applyBorder="1" applyAlignment="1">
      <alignment wrapText="1"/>
    </xf>
    <xf numFmtId="168" fontId="26" fillId="0" borderId="2" xfId="1" applyNumberFormat="1" applyFont="1" applyFill="1" applyBorder="1" applyAlignment="1">
      <alignment vertical="top" wrapText="1"/>
    </xf>
    <xf numFmtId="166" fontId="2" fillId="0" borderId="2" xfId="0" applyNumberFormat="1" applyFont="1" applyFill="1" applyBorder="1" applyAlignment="1">
      <alignment horizontal="left" vertical="center" wrapText="1"/>
    </xf>
    <xf numFmtId="4" fontId="2" fillId="0" borderId="2" xfId="0" applyNumberFormat="1" applyFont="1" applyFill="1" applyBorder="1" applyAlignment="1">
      <alignment horizontal="left" vertical="center" wrapText="1"/>
    </xf>
    <xf numFmtId="0" fontId="9" fillId="0" borderId="2" xfId="0" applyFont="1" applyFill="1" applyBorder="1" applyAlignment="1">
      <alignment vertical="top" wrapText="1"/>
    </xf>
    <xf numFmtId="0" fontId="2" fillId="3" borderId="117" xfId="0" applyFont="1" applyFill="1" applyBorder="1" applyAlignment="1">
      <alignment horizontal="right" vertical="top" wrapText="1"/>
    </xf>
    <xf numFmtId="0" fontId="2" fillId="3" borderId="117" xfId="0" applyFont="1" applyFill="1" applyBorder="1" applyAlignment="1">
      <alignment horizontal="left" vertical="top" wrapText="1"/>
    </xf>
    <xf numFmtId="0" fontId="2" fillId="3" borderId="101" xfId="0" applyFont="1" applyFill="1" applyBorder="1" applyAlignment="1">
      <alignment vertical="top" wrapText="1"/>
    </xf>
    <xf numFmtId="0" fontId="2" fillId="3" borderId="12" xfId="0" applyFont="1" applyFill="1" applyBorder="1" applyAlignment="1">
      <alignment vertical="top" wrapText="1"/>
    </xf>
    <xf numFmtId="0" fontId="2" fillId="3" borderId="92" xfId="0" applyFont="1" applyFill="1" applyBorder="1" applyAlignment="1">
      <alignment vertical="top" wrapText="1"/>
    </xf>
    <xf numFmtId="0" fontId="2" fillId="3" borderId="1" xfId="0" applyFont="1" applyFill="1" applyBorder="1" applyAlignment="1">
      <alignment wrapText="1"/>
    </xf>
    <xf numFmtId="0" fontId="2" fillId="0" borderId="118" xfId="0" applyFont="1" applyFill="1" applyBorder="1" applyAlignment="1">
      <alignment vertical="top" wrapText="1"/>
    </xf>
    <xf numFmtId="164" fontId="2" fillId="0" borderId="118" xfId="0" applyNumberFormat="1" applyFont="1" applyFill="1" applyBorder="1" applyAlignment="1">
      <alignment vertical="top" wrapText="1"/>
    </xf>
    <xf numFmtId="172" fontId="2" fillId="0" borderId="1" xfId="0" applyNumberFormat="1" applyFont="1" applyFill="1" applyBorder="1" applyAlignment="1">
      <alignment vertical="top" wrapText="1"/>
    </xf>
    <xf numFmtId="44" fontId="2" fillId="0" borderId="91" xfId="4" applyFont="1" applyFill="1" applyBorder="1" applyAlignment="1">
      <alignment vertical="top" wrapText="1"/>
    </xf>
    <xf numFmtId="0" fontId="2" fillId="0" borderId="93" xfId="0" applyFont="1" applyFill="1" applyBorder="1" applyAlignment="1">
      <alignment horizontal="left" vertical="top" wrapText="1"/>
    </xf>
    <xf numFmtId="168" fontId="2" fillId="0" borderId="91" xfId="1" applyNumberFormat="1" applyFont="1" applyFill="1" applyBorder="1" applyAlignment="1">
      <alignment vertical="top" wrapText="1"/>
    </xf>
    <xf numFmtId="0" fontId="2" fillId="0" borderId="5" xfId="0" applyFont="1" applyFill="1" applyBorder="1" applyAlignment="1">
      <alignment wrapText="1"/>
    </xf>
    <xf numFmtId="0" fontId="42" fillId="0" borderId="31" xfId="0" applyFont="1" applyFill="1" applyBorder="1" applyAlignment="1">
      <alignment vertical="top" wrapText="1"/>
    </xf>
    <xf numFmtId="0" fontId="2" fillId="3" borderId="42" xfId="0" applyFont="1" applyFill="1" applyBorder="1" applyAlignment="1">
      <alignment horizontal="center" vertical="center" wrapText="1"/>
    </xf>
    <xf numFmtId="0" fontId="2" fillId="3" borderId="42" xfId="0" applyFont="1" applyFill="1" applyBorder="1" applyAlignment="1">
      <alignment horizontal="left" vertical="top" wrapText="1"/>
    </xf>
    <xf numFmtId="43" fontId="2" fillId="3" borderId="42" xfId="1"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2" xfId="0" applyFont="1" applyFill="1" applyBorder="1" applyAlignment="1">
      <alignment horizontal="center" vertical="top" wrapText="1"/>
    </xf>
    <xf numFmtId="0" fontId="46" fillId="0" borderId="42" xfId="0" applyFont="1" applyBorder="1" applyAlignment="1">
      <alignment vertical="top"/>
    </xf>
    <xf numFmtId="0" fontId="46" fillId="0" borderId="43" xfId="0" applyFont="1" applyBorder="1" applyAlignment="1">
      <alignment vertical="center" wrapText="1"/>
    </xf>
    <xf numFmtId="0" fontId="2" fillId="3" borderId="44" xfId="0" applyFont="1" applyFill="1" applyBorder="1" applyAlignment="1">
      <alignment horizontal="left" vertical="center" wrapText="1"/>
    </xf>
    <xf numFmtId="0" fontId="2" fillId="3" borderId="45" xfId="0" applyFont="1" applyFill="1" applyBorder="1" applyAlignment="1">
      <alignment horizontal="left" vertical="top" wrapText="1"/>
    </xf>
    <xf numFmtId="43" fontId="2" fillId="3" borderId="45" xfId="1" applyFont="1" applyFill="1" applyBorder="1" applyAlignment="1">
      <alignment horizontal="left" vertical="center" wrapText="1"/>
    </xf>
    <xf numFmtId="0" fontId="2" fillId="3" borderId="45" xfId="0" applyFont="1" applyFill="1" applyBorder="1" applyAlignment="1">
      <alignment horizontal="left" vertical="center" wrapText="1"/>
    </xf>
    <xf numFmtId="0" fontId="2" fillId="3" borderId="45" xfId="0" applyFont="1" applyFill="1" applyBorder="1" applyAlignment="1">
      <alignment horizontal="center" vertical="top" wrapText="1"/>
    </xf>
    <xf numFmtId="0" fontId="46" fillId="0" borderId="45" xfId="0" applyFont="1" applyBorder="1" applyAlignment="1">
      <alignment vertical="top"/>
    </xf>
    <xf numFmtId="0" fontId="46" fillId="0" borderId="46" xfId="0" applyFont="1" applyBorder="1" applyAlignment="1">
      <alignment vertical="center" wrapText="1"/>
    </xf>
    <xf numFmtId="0" fontId="2" fillId="3" borderId="47" xfId="0" applyFont="1" applyFill="1" applyBorder="1" applyAlignment="1">
      <alignment horizontal="left" vertical="top" wrapText="1"/>
    </xf>
    <xf numFmtId="0" fontId="46" fillId="0" borderId="47" xfId="0" applyFont="1" applyBorder="1" applyAlignment="1">
      <alignment vertical="top"/>
    </xf>
    <xf numFmtId="0" fontId="46" fillId="0" borderId="48" xfId="0" applyFont="1" applyBorder="1" applyAlignment="1">
      <alignment vertical="top"/>
    </xf>
    <xf numFmtId="43" fontId="46" fillId="3" borderId="2" xfId="1" applyFont="1" applyFill="1" applyBorder="1" applyAlignment="1">
      <alignment vertical="top" wrapText="1"/>
    </xf>
    <xf numFmtId="0" fontId="46" fillId="0" borderId="46" xfId="0" applyFont="1" applyBorder="1" applyAlignment="1">
      <alignment vertical="top" wrapText="1"/>
    </xf>
    <xf numFmtId="0" fontId="46" fillId="0" borderId="49" xfId="0" applyFont="1" applyBorder="1" applyAlignment="1">
      <alignment vertical="top" wrapText="1"/>
    </xf>
    <xf numFmtId="0" fontId="46" fillId="0" borderId="31" xfId="0" applyFont="1" applyFill="1" applyBorder="1" applyAlignment="1">
      <alignment vertical="top" wrapText="1"/>
    </xf>
    <xf numFmtId="0" fontId="46" fillId="3" borderId="31" xfId="0" applyFont="1" applyFill="1" applyBorder="1" applyAlignment="1">
      <alignment vertical="top" wrapText="1"/>
    </xf>
    <xf numFmtId="0" fontId="46" fillId="0" borderId="3" xfId="0" applyFont="1" applyBorder="1" applyAlignment="1">
      <alignment vertical="top" wrapText="1"/>
    </xf>
    <xf numFmtId="43" fontId="49" fillId="3" borderId="2" xfId="1" applyFont="1" applyFill="1" applyBorder="1" applyAlignment="1">
      <alignment vertical="top" wrapText="1"/>
    </xf>
    <xf numFmtId="0" fontId="49" fillId="3" borderId="31" xfId="0" applyFont="1" applyFill="1" applyBorder="1" applyAlignment="1">
      <alignment vertical="top" wrapText="1"/>
    </xf>
    <xf numFmtId="0" fontId="42" fillId="0" borderId="24" xfId="0" applyFont="1" applyFill="1" applyBorder="1" applyAlignment="1">
      <alignment vertical="top" wrapText="1"/>
    </xf>
    <xf numFmtId="0" fontId="42" fillId="0" borderId="21" xfId="0" applyFont="1" applyFill="1" applyBorder="1" applyAlignment="1">
      <alignment vertical="top" wrapText="1"/>
    </xf>
    <xf numFmtId="0" fontId="42" fillId="3" borderId="21" xfId="0" applyFont="1" applyFill="1" applyBorder="1" applyAlignment="1">
      <alignment vertical="top" wrapText="1"/>
    </xf>
    <xf numFmtId="43" fontId="42" fillId="3" borderId="21" xfId="1" applyFont="1" applyFill="1" applyBorder="1" applyAlignment="1">
      <alignment vertical="top" wrapText="1"/>
    </xf>
    <xf numFmtId="0" fontId="42" fillId="0" borderId="26" xfId="0" applyFont="1" applyFill="1" applyBorder="1" applyAlignment="1">
      <alignment vertical="top" wrapText="1"/>
    </xf>
    <xf numFmtId="164" fontId="42" fillId="0" borderId="21" xfId="0" applyNumberFormat="1" applyFont="1" applyFill="1" applyBorder="1" applyAlignment="1">
      <alignment vertical="top" wrapText="1"/>
    </xf>
    <xf numFmtId="0" fontId="46" fillId="3" borderId="34" xfId="0" applyFont="1" applyFill="1" applyBorder="1" applyAlignment="1">
      <alignment vertical="top" wrapText="1"/>
    </xf>
    <xf numFmtId="43" fontId="46" fillId="3" borderId="34" xfId="1" applyFont="1" applyFill="1" applyBorder="1" applyAlignment="1">
      <alignment vertical="top" wrapText="1"/>
    </xf>
    <xf numFmtId="0" fontId="46" fillId="0" borderId="11" xfId="0" applyFont="1" applyBorder="1" applyAlignment="1">
      <alignment vertical="top" wrapText="1"/>
    </xf>
    <xf numFmtId="0" fontId="46" fillId="0" borderId="14" xfId="0" applyFont="1" applyBorder="1" applyAlignment="1">
      <alignment vertical="top"/>
    </xf>
    <xf numFmtId="0" fontId="46" fillId="3" borderId="11" xfId="0" applyFont="1" applyFill="1" applyBorder="1" applyAlignment="1">
      <alignment vertical="top" wrapText="1"/>
    </xf>
    <xf numFmtId="43" fontId="46" fillId="3" borderId="11" xfId="1" applyFont="1" applyFill="1" applyBorder="1" applyAlignment="1">
      <alignment vertical="top" wrapText="1"/>
    </xf>
    <xf numFmtId="0" fontId="42" fillId="0" borderId="13" xfId="0" applyFont="1" applyFill="1" applyBorder="1" applyAlignment="1">
      <alignment vertical="top" wrapText="1"/>
    </xf>
    <xf numFmtId="4" fontId="42" fillId="0" borderId="9" xfId="0" applyNumberFormat="1" applyFont="1" applyFill="1" applyBorder="1" applyAlignment="1">
      <alignment vertical="top" wrapText="1"/>
    </xf>
    <xf numFmtId="0" fontId="42" fillId="0" borderId="34" xfId="0" applyFont="1" applyFill="1" applyBorder="1" applyAlignment="1" applyProtection="1">
      <alignment vertical="top" wrapText="1"/>
      <protection locked="0"/>
    </xf>
    <xf numFmtId="43" fontId="42" fillId="0" borderId="34" xfId="1" applyFont="1" applyFill="1" applyBorder="1" applyAlignment="1">
      <alignment vertical="top" wrapText="1"/>
    </xf>
    <xf numFmtId="0" fontId="42" fillId="0" borderId="2" xfId="0" applyFont="1" applyFill="1" applyBorder="1" applyAlignment="1" applyProtection="1">
      <alignment vertical="top" wrapText="1"/>
      <protection locked="0"/>
    </xf>
    <xf numFmtId="164" fontId="42" fillId="0" borderId="2" xfId="0" applyNumberFormat="1" applyFont="1" applyFill="1" applyBorder="1" applyAlignment="1">
      <alignment vertical="top" wrapText="1"/>
    </xf>
    <xf numFmtId="0" fontId="42" fillId="3" borderId="2" xfId="0" applyFont="1" applyFill="1" applyBorder="1" applyAlignment="1">
      <alignment vertical="top" wrapText="1"/>
    </xf>
    <xf numFmtId="43" fontId="42" fillId="3" borderId="2" xfId="1" applyFont="1" applyFill="1" applyBorder="1" applyAlignment="1">
      <alignment vertical="top" wrapText="1"/>
    </xf>
    <xf numFmtId="0" fontId="42" fillId="3" borderId="31" xfId="0" applyFont="1" applyFill="1" applyBorder="1" applyAlignment="1">
      <alignment vertical="top" wrapText="1"/>
    </xf>
    <xf numFmtId="43" fontId="42" fillId="0" borderId="35" xfId="1" applyFont="1" applyFill="1" applyBorder="1" applyAlignment="1">
      <alignment vertical="top" wrapText="1"/>
    </xf>
    <xf numFmtId="168" fontId="46" fillId="3" borderId="2" xfId="1" applyNumberFormat="1" applyFont="1" applyFill="1" applyBorder="1" applyAlignment="1">
      <alignment vertical="top" wrapText="1"/>
    </xf>
    <xf numFmtId="0" fontId="42" fillId="0" borderId="14" xfId="0" applyFont="1" applyFill="1" applyBorder="1" applyAlignment="1">
      <alignment vertical="top" wrapText="1"/>
    </xf>
    <xf numFmtId="43" fontId="42" fillId="0" borderId="21" xfId="1" applyFont="1" applyFill="1" applyBorder="1" applyAlignment="1">
      <alignment vertical="top" wrapText="1"/>
    </xf>
    <xf numFmtId="0" fontId="42" fillId="0" borderId="25" xfId="0" applyFont="1" applyFill="1" applyBorder="1" applyAlignment="1">
      <alignment vertical="top" wrapText="1"/>
    </xf>
    <xf numFmtId="0" fontId="42" fillId="0" borderId="15" xfId="0" applyFont="1" applyFill="1" applyBorder="1" applyAlignment="1">
      <alignment vertical="top" wrapText="1"/>
    </xf>
    <xf numFmtId="0" fontId="42" fillId="0" borderId="51" xfId="0" applyFont="1" applyFill="1" applyBorder="1" applyAlignment="1">
      <alignment vertical="top" wrapText="1"/>
    </xf>
    <xf numFmtId="170" fontId="42" fillId="0" borderId="51" xfId="0" applyNumberFormat="1" applyFont="1" applyFill="1" applyBorder="1" applyAlignment="1">
      <alignment vertical="top" wrapText="1"/>
    </xf>
    <xf numFmtId="0" fontId="42" fillId="0" borderId="52" xfId="0" applyFont="1" applyFill="1" applyBorder="1" applyAlignment="1">
      <alignment vertical="top" wrapText="1"/>
    </xf>
    <xf numFmtId="164" fontId="42" fillId="0" borderId="2" xfId="1" applyNumberFormat="1" applyFont="1" applyFill="1" applyBorder="1" applyAlignment="1">
      <alignment vertical="top" wrapText="1"/>
    </xf>
    <xf numFmtId="0" fontId="56" fillId="0" borderId="0" xfId="0" applyFont="1" applyFill="1" applyAlignment="1">
      <alignment vertical="top" wrapText="1"/>
    </xf>
    <xf numFmtId="0" fontId="46" fillId="3" borderId="16" xfId="0" applyFont="1" applyFill="1" applyBorder="1" applyAlignment="1">
      <alignment vertical="top" wrapText="1"/>
    </xf>
    <xf numFmtId="0" fontId="46" fillId="3" borderId="1" xfId="0" applyFont="1" applyFill="1" applyBorder="1" applyAlignment="1">
      <alignment vertical="top" wrapText="1"/>
    </xf>
    <xf numFmtId="0" fontId="46" fillId="3" borderId="18" xfId="0" applyFont="1" applyFill="1" applyBorder="1" applyAlignment="1">
      <alignment vertical="top" wrapText="1"/>
    </xf>
    <xf numFmtId="0" fontId="46" fillId="0" borderId="1" xfId="0" applyFont="1" applyBorder="1" applyAlignment="1">
      <alignment vertical="top"/>
    </xf>
    <xf numFmtId="4" fontId="46" fillId="3" borderId="2" xfId="1" applyNumberFormat="1" applyFont="1" applyFill="1" applyBorder="1" applyAlignment="1">
      <alignment vertical="top" wrapText="1"/>
    </xf>
    <xf numFmtId="49" fontId="46" fillId="3" borderId="2" xfId="0" applyNumberFormat="1" applyFont="1" applyFill="1" applyBorder="1" applyAlignment="1">
      <alignment vertical="top" wrapText="1"/>
    </xf>
    <xf numFmtId="39" fontId="46" fillId="3" borderId="2" xfId="1" applyNumberFormat="1" applyFont="1" applyFill="1" applyBorder="1" applyAlignment="1">
      <alignment vertical="top" wrapText="1"/>
    </xf>
    <xf numFmtId="43" fontId="46" fillId="3" borderId="3" xfId="1" applyFont="1" applyFill="1" applyBorder="1" applyAlignment="1">
      <alignment vertical="top" wrapText="1"/>
    </xf>
    <xf numFmtId="0" fontId="46" fillId="3" borderId="30" xfId="0" applyFont="1" applyFill="1" applyBorder="1" applyAlignment="1">
      <alignment vertical="top" wrapText="1"/>
    </xf>
    <xf numFmtId="0" fontId="46" fillId="0" borderId="119" xfId="0" applyFont="1" applyFill="1" applyBorder="1" applyAlignment="1">
      <alignment vertical="top" wrapText="1"/>
    </xf>
    <xf numFmtId="0" fontId="46" fillId="3" borderId="119" xfId="0" applyFont="1" applyFill="1" applyBorder="1" applyAlignment="1">
      <alignment vertical="top" wrapText="1"/>
    </xf>
    <xf numFmtId="43" fontId="46" fillId="3" borderId="10" xfId="1" applyFont="1" applyFill="1" applyBorder="1" applyAlignment="1">
      <alignment vertical="top" wrapText="1"/>
    </xf>
    <xf numFmtId="0" fontId="46" fillId="3" borderId="40" xfId="0" applyFont="1" applyFill="1" applyBorder="1" applyAlignment="1">
      <alignment vertical="top" wrapText="1"/>
    </xf>
    <xf numFmtId="0" fontId="46" fillId="3" borderId="53" xfId="0" applyFont="1" applyFill="1" applyBorder="1" applyAlignment="1">
      <alignment vertical="top" wrapText="1"/>
    </xf>
    <xf numFmtId="0" fontId="46" fillId="3" borderId="42" xfId="0" applyFont="1" applyFill="1" applyBorder="1" applyAlignment="1">
      <alignment vertical="top" wrapText="1"/>
    </xf>
    <xf numFmtId="43" fontId="46" fillId="3" borderId="42" xfId="1" applyFont="1" applyFill="1" applyBorder="1" applyAlignment="1">
      <alignment vertical="top" wrapText="1"/>
    </xf>
    <xf numFmtId="0" fontId="46" fillId="3" borderId="44" xfId="0" applyFont="1" applyFill="1" applyBorder="1" applyAlignment="1">
      <alignment vertical="top" wrapText="1"/>
    </xf>
    <xf numFmtId="0" fontId="46" fillId="3" borderId="45" xfId="0" applyFont="1" applyFill="1" applyBorder="1" applyAlignment="1">
      <alignment vertical="top" wrapText="1"/>
    </xf>
    <xf numFmtId="43" fontId="46" fillId="3" borderId="45" xfId="1" applyFont="1" applyFill="1" applyBorder="1" applyAlignment="1">
      <alignment vertical="top" wrapText="1"/>
    </xf>
    <xf numFmtId="0" fontId="46" fillId="3" borderId="54" xfId="0" applyFont="1" applyFill="1" applyBorder="1" applyAlignment="1">
      <alignment vertical="top" wrapText="1"/>
    </xf>
    <xf numFmtId="0" fontId="46" fillId="3" borderId="47" xfId="0" applyFont="1" applyFill="1" applyBorder="1" applyAlignment="1">
      <alignment vertical="top" wrapText="1"/>
    </xf>
    <xf numFmtId="43" fontId="46" fillId="3" borderId="47" xfId="1" applyFont="1" applyFill="1" applyBorder="1" applyAlignment="1">
      <alignment vertical="top" wrapText="1"/>
    </xf>
    <xf numFmtId="0" fontId="46" fillId="3" borderId="55" xfId="0" applyFont="1" applyFill="1" applyBorder="1" applyAlignment="1">
      <alignment vertical="top" wrapText="1"/>
    </xf>
    <xf numFmtId="0" fontId="46" fillId="3" borderId="48" xfId="0" applyFont="1" applyFill="1" applyBorder="1" applyAlignment="1">
      <alignment vertical="top" wrapText="1"/>
    </xf>
    <xf numFmtId="43" fontId="46" fillId="3" borderId="48" xfId="1" applyFont="1" applyFill="1" applyBorder="1" applyAlignment="1">
      <alignment vertical="top" wrapText="1"/>
    </xf>
    <xf numFmtId="0" fontId="46" fillId="3" borderId="2" xfId="0" applyFont="1" applyFill="1" applyBorder="1" applyAlignment="1" applyProtection="1">
      <alignment vertical="top" wrapText="1"/>
      <protection locked="0"/>
    </xf>
    <xf numFmtId="0" fontId="46" fillId="0" borderId="45" xfId="0" applyFont="1" applyBorder="1" applyAlignment="1">
      <alignment vertical="top" wrapText="1"/>
    </xf>
    <xf numFmtId="43" fontId="2" fillId="3" borderId="45" xfId="1" applyFont="1" applyFill="1" applyBorder="1" applyAlignment="1">
      <alignment horizontal="center" vertical="center" wrapText="1"/>
    </xf>
    <xf numFmtId="0" fontId="46" fillId="3" borderId="42" xfId="0" applyFont="1" applyFill="1" applyBorder="1" applyAlignment="1">
      <alignment horizontal="left" vertical="top" wrapText="1"/>
    </xf>
    <xf numFmtId="0" fontId="46" fillId="0" borderId="56" xfId="0" applyFont="1" applyBorder="1" applyAlignment="1">
      <alignment vertical="top"/>
    </xf>
    <xf numFmtId="0" fontId="46" fillId="0" borderId="57" xfId="0" applyFont="1" applyBorder="1" applyAlignment="1">
      <alignment vertical="top" wrapText="1"/>
    </xf>
    <xf numFmtId="0" fontId="46" fillId="3" borderId="53" xfId="0" applyFont="1" applyFill="1" applyBorder="1" applyAlignment="1">
      <alignment horizontal="left" vertical="top" wrapText="1"/>
    </xf>
    <xf numFmtId="0" fontId="46" fillId="3" borderId="42" xfId="0" applyFont="1" applyFill="1" applyBorder="1" applyAlignment="1">
      <alignment horizontal="center" vertical="top" wrapText="1"/>
    </xf>
    <xf numFmtId="43" fontId="46" fillId="3" borderId="56" xfId="1" applyFont="1" applyFill="1" applyBorder="1" applyAlignment="1">
      <alignment horizontal="center" vertical="top" wrapText="1"/>
    </xf>
    <xf numFmtId="43" fontId="46" fillId="3" borderId="42" xfId="1" applyFont="1" applyFill="1" applyBorder="1" applyAlignment="1">
      <alignment horizontal="left" vertical="top" wrapText="1"/>
    </xf>
    <xf numFmtId="0" fontId="46" fillId="3" borderId="57" xfId="0" applyFont="1" applyFill="1" applyBorder="1" applyAlignment="1">
      <alignment vertical="top" wrapText="1"/>
    </xf>
    <xf numFmtId="0" fontId="46" fillId="3" borderId="58" xfId="0" applyFont="1" applyFill="1" applyBorder="1" applyAlignment="1">
      <alignment horizontal="left" vertical="top" wrapText="1"/>
    </xf>
    <xf numFmtId="0" fontId="46" fillId="3" borderId="56" xfId="0" applyFont="1" applyFill="1" applyBorder="1" applyAlignment="1">
      <alignment horizontal="left" vertical="top" wrapText="1"/>
    </xf>
    <xf numFmtId="43" fontId="46" fillId="3" borderId="56" xfId="1" applyFont="1" applyFill="1" applyBorder="1" applyAlignment="1">
      <alignment horizontal="left" vertical="top" wrapText="1"/>
    </xf>
    <xf numFmtId="0" fontId="46" fillId="3" borderId="56" xfId="0" applyFont="1" applyFill="1" applyBorder="1" applyAlignment="1">
      <alignment horizontal="center" vertical="top" wrapText="1"/>
    </xf>
    <xf numFmtId="0" fontId="2" fillId="3" borderId="46" xfId="0" applyFont="1" applyFill="1" applyBorder="1" applyAlignment="1">
      <alignment horizontal="center" vertical="center" wrapText="1"/>
    </xf>
    <xf numFmtId="0" fontId="46" fillId="3" borderId="45" xfId="0" applyFont="1" applyFill="1" applyBorder="1" applyAlignment="1">
      <alignment horizontal="left" vertical="top" wrapText="1"/>
    </xf>
    <xf numFmtId="0" fontId="46" fillId="3" borderId="47" xfId="0" applyFont="1" applyFill="1" applyBorder="1" applyAlignment="1">
      <alignment horizontal="left" vertical="top" wrapText="1"/>
    </xf>
    <xf numFmtId="0" fontId="2" fillId="3" borderId="47" xfId="0" applyFont="1" applyFill="1" applyBorder="1" applyAlignment="1">
      <alignment horizontal="center" vertical="top" wrapText="1"/>
    </xf>
    <xf numFmtId="0" fontId="47" fillId="0" borderId="2" xfId="0" applyFont="1" applyBorder="1" applyAlignment="1">
      <alignment vertical="top" wrapText="1"/>
    </xf>
    <xf numFmtId="0" fontId="48" fillId="0" borderId="2" xfId="0" applyFont="1" applyBorder="1" applyAlignment="1">
      <alignment vertical="top" wrapText="1"/>
    </xf>
    <xf numFmtId="0" fontId="46" fillId="0" borderId="34" xfId="0" applyFont="1" applyBorder="1" applyAlignment="1">
      <alignment vertical="top"/>
    </xf>
    <xf numFmtId="0" fontId="42" fillId="0" borderId="34" xfId="0" applyFont="1" applyFill="1" applyBorder="1" applyAlignment="1">
      <alignment vertical="top"/>
    </xf>
    <xf numFmtId="0" fontId="46" fillId="0" borderId="0" xfId="0" applyFont="1" applyBorder="1" applyAlignment="1">
      <alignment vertical="top"/>
    </xf>
    <xf numFmtId="0" fontId="46" fillId="0" borderId="3" xfId="0" applyFont="1" applyBorder="1" applyAlignment="1">
      <alignment vertical="top"/>
    </xf>
    <xf numFmtId="0" fontId="46" fillId="0" borderId="10" xfId="0" applyFont="1" applyBorder="1" applyAlignment="1">
      <alignment vertical="top"/>
    </xf>
    <xf numFmtId="0" fontId="46" fillId="0" borderId="10" xfId="0" applyFont="1" applyBorder="1" applyAlignment="1">
      <alignment vertical="top" wrapText="1"/>
    </xf>
    <xf numFmtId="0" fontId="46" fillId="3" borderId="3" xfId="0" applyFont="1" applyFill="1" applyBorder="1" applyAlignment="1">
      <alignment vertical="top"/>
    </xf>
    <xf numFmtId="43" fontId="46" fillId="0" borderId="2" xfId="1" applyFont="1" applyBorder="1" applyAlignment="1">
      <alignment vertical="top" wrapText="1"/>
    </xf>
    <xf numFmtId="0" fontId="21" fillId="0" borderId="92" xfId="0" applyFont="1" applyFill="1" applyBorder="1" applyAlignment="1">
      <alignment vertical="top" wrapText="1"/>
    </xf>
    <xf numFmtId="0" fontId="21" fillId="0" borderId="91" xfId="0" applyFont="1" applyFill="1" applyBorder="1" applyAlignment="1">
      <alignment vertical="top" wrapText="1"/>
    </xf>
    <xf numFmtId="0" fontId="21" fillId="0" borderId="1" xfId="0" applyFont="1" applyFill="1" applyBorder="1" applyAlignment="1">
      <alignment vertical="top" wrapText="1"/>
    </xf>
    <xf numFmtId="0" fontId="21" fillId="0" borderId="30" xfId="0" applyFont="1" applyFill="1" applyBorder="1" applyAlignment="1">
      <alignment vertical="top" wrapText="1"/>
    </xf>
    <xf numFmtId="0" fontId="46" fillId="0" borderId="1" xfId="0" applyNumberFormat="1" applyFont="1" applyFill="1" applyBorder="1" applyAlignment="1">
      <alignment vertical="top" wrapText="1"/>
    </xf>
    <xf numFmtId="0" fontId="41" fillId="0" borderId="1" xfId="0" applyFont="1" applyBorder="1" applyAlignment="1">
      <alignment vertical="top"/>
    </xf>
    <xf numFmtId="2" fontId="2" fillId="0" borderId="93" xfId="0" applyNumberFormat="1" applyFont="1" applyFill="1" applyBorder="1" applyAlignment="1">
      <alignment vertical="top" wrapText="1"/>
    </xf>
    <xf numFmtId="0" fontId="58" fillId="0" borderId="2" xfId="0" applyFont="1" applyFill="1" applyBorder="1" applyAlignment="1">
      <alignment horizontal="left" vertical="top" wrapText="1"/>
    </xf>
    <xf numFmtId="0" fontId="59" fillId="0" borderId="10" xfId="0" applyFont="1" applyFill="1" applyBorder="1" applyAlignment="1">
      <alignment vertical="top" wrapText="1"/>
    </xf>
    <xf numFmtId="0" fontId="58" fillId="0" borderId="2" xfId="0" applyFont="1" applyFill="1" applyBorder="1" applyAlignment="1">
      <alignment vertical="top" wrapText="1"/>
    </xf>
    <xf numFmtId="0" fontId="12" fillId="0" borderId="59" xfId="0" applyFont="1" applyFill="1" applyBorder="1" applyAlignment="1">
      <alignment horizontal="left" vertical="top" wrapText="1"/>
    </xf>
    <xf numFmtId="0" fontId="46" fillId="0" borderId="0" xfId="0" applyFont="1" applyAlignment="1">
      <alignment vertical="top"/>
    </xf>
    <xf numFmtId="0" fontId="0" fillId="0" borderId="0" xfId="0" applyBorder="1"/>
    <xf numFmtId="0" fontId="46" fillId="0" borderId="60" xfId="0" applyFont="1" applyBorder="1" applyAlignment="1">
      <alignment vertical="top" wrapText="1"/>
    </xf>
    <xf numFmtId="2" fontId="2" fillId="0" borderId="93" xfId="0" applyNumberFormat="1" applyFont="1" applyFill="1" applyBorder="1" applyAlignment="1">
      <alignment horizontal="left" vertical="top" wrapText="1"/>
    </xf>
    <xf numFmtId="0" fontId="0" fillId="0" borderId="2" xfId="0" applyFont="1" applyFill="1" applyBorder="1" applyAlignment="1">
      <alignment wrapText="1"/>
    </xf>
    <xf numFmtId="0" fontId="0" fillId="0" borderId="4" xfId="0" applyFont="1" applyFill="1" applyBorder="1" applyAlignment="1">
      <alignment vertical="top" wrapText="1"/>
    </xf>
    <xf numFmtId="0" fontId="46" fillId="0" borderId="40" xfId="0" applyFont="1" applyFill="1" applyBorder="1" applyAlignment="1">
      <alignment horizontal="center" vertical="top" wrapText="1"/>
    </xf>
    <xf numFmtId="0" fontId="46" fillId="0" borderId="3" xfId="0" applyFont="1" applyFill="1" applyBorder="1" applyAlignment="1">
      <alignment vertical="top" wrapText="1"/>
    </xf>
    <xf numFmtId="0" fontId="46" fillId="0" borderId="3" xfId="0" applyFont="1" applyFill="1" applyBorder="1" applyAlignment="1">
      <alignment horizontal="left" vertical="top" wrapText="1"/>
    </xf>
    <xf numFmtId="0" fontId="46" fillId="0" borderId="27" xfId="0" applyFont="1" applyFill="1" applyBorder="1" applyAlignment="1">
      <alignment vertical="top" wrapText="1"/>
    </xf>
    <xf numFmtId="0" fontId="46" fillId="0" borderId="21" xfId="0" applyFont="1" applyFill="1" applyBorder="1" applyAlignment="1">
      <alignment vertical="top" wrapText="1"/>
    </xf>
    <xf numFmtId="0" fontId="46" fillId="0" borderId="31" xfId="0" applyFont="1" applyFill="1" applyBorder="1" applyAlignment="1">
      <alignment horizontal="center" vertical="top" wrapText="1"/>
    </xf>
    <xf numFmtId="0" fontId="46" fillId="0" borderId="24" xfId="0" applyFont="1" applyFill="1" applyBorder="1" applyAlignment="1">
      <alignment horizontal="left" vertical="top" wrapText="1"/>
    </xf>
    <xf numFmtId="0" fontId="49" fillId="3" borderId="18" xfId="0" applyFont="1" applyFill="1" applyBorder="1" applyAlignment="1">
      <alignment horizontal="center" vertical="top" wrapText="1"/>
    </xf>
    <xf numFmtId="0" fontId="46" fillId="0" borderId="61" xfId="0" applyFont="1" applyFill="1" applyBorder="1" applyAlignment="1">
      <alignment horizontal="left" vertical="top" wrapText="1"/>
    </xf>
    <xf numFmtId="164" fontId="46" fillId="0" borderId="61" xfId="0" applyNumberFormat="1" applyFont="1" applyFill="1" applyBorder="1" applyAlignment="1">
      <alignment horizontal="left" vertical="top" wrapText="1"/>
    </xf>
    <xf numFmtId="0" fontId="46" fillId="3" borderId="92" xfId="0" applyFont="1" applyFill="1" applyBorder="1" applyAlignment="1">
      <alignment horizontal="left" vertical="top" wrapText="1"/>
    </xf>
    <xf numFmtId="0" fontId="46" fillId="0" borderId="40" xfId="0" applyFont="1" applyFill="1" applyBorder="1" applyAlignment="1">
      <alignment horizontal="left" vertical="top" wrapText="1"/>
    </xf>
    <xf numFmtId="2" fontId="46" fillId="0" borderId="4" xfId="0" applyNumberFormat="1" applyFont="1" applyFill="1" applyBorder="1" applyAlignment="1">
      <alignment horizontal="left" vertical="top" wrapText="1"/>
    </xf>
    <xf numFmtId="0" fontId="46" fillId="0" borderId="62" xfId="0" applyFont="1" applyFill="1" applyBorder="1" applyAlignment="1">
      <alignment horizontal="left" wrapText="1"/>
    </xf>
    <xf numFmtId="0" fontId="46" fillId="0" borderId="32" xfId="0" applyFont="1" applyFill="1" applyBorder="1" applyAlignment="1">
      <alignment horizontal="left" wrapText="1"/>
    </xf>
    <xf numFmtId="164" fontId="46" fillId="0" borderId="22" xfId="0" applyNumberFormat="1" applyFont="1" applyFill="1" applyBorder="1" applyAlignment="1">
      <alignment horizontal="left" vertical="top" wrapText="1"/>
    </xf>
    <xf numFmtId="0" fontId="2" fillId="0" borderId="108" xfId="0" applyFont="1" applyFill="1" applyBorder="1" applyAlignment="1">
      <alignment vertical="top" wrapText="1"/>
    </xf>
    <xf numFmtId="0" fontId="2" fillId="0" borderId="1" xfId="0" applyFont="1" applyBorder="1" applyAlignment="1">
      <alignment horizontal="left" vertical="top" wrapText="1"/>
    </xf>
    <xf numFmtId="164" fontId="2" fillId="0" borderId="18" xfId="0" applyNumberFormat="1" applyFont="1" applyFill="1" applyBorder="1" applyAlignment="1">
      <alignment horizontal="right" vertical="top" wrapText="1"/>
    </xf>
    <xf numFmtId="164" fontId="2" fillId="0" borderId="1" xfId="0" applyNumberFormat="1" applyFont="1" applyFill="1" applyBorder="1" applyAlignment="1">
      <alignment horizontal="right" vertical="top" wrapText="1"/>
    </xf>
    <xf numFmtId="3" fontId="2" fillId="0" borderId="0" xfId="0" applyNumberFormat="1" applyFont="1" applyFill="1" applyBorder="1" applyAlignment="1">
      <alignment horizontal="right" vertical="top" wrapText="1"/>
    </xf>
    <xf numFmtId="0" fontId="2" fillId="3" borderId="1" xfId="0" applyFont="1" applyFill="1" applyBorder="1" applyAlignment="1">
      <alignment horizontal="right" vertical="top" wrapText="1"/>
    </xf>
    <xf numFmtId="0" fontId="2" fillId="3" borderId="18" xfId="0" applyFont="1" applyFill="1" applyBorder="1" applyAlignment="1">
      <alignment vertical="top" wrapText="1"/>
    </xf>
    <xf numFmtId="0" fontId="2" fillId="3" borderId="16" xfId="0" applyFont="1" applyFill="1" applyBorder="1" applyAlignment="1">
      <alignment vertical="top" wrapText="1"/>
    </xf>
    <xf numFmtId="0" fontId="2" fillId="3" borderId="18" xfId="0" applyFont="1" applyFill="1" applyBorder="1" applyAlignment="1">
      <alignment horizontal="right" vertical="top" wrapText="1"/>
    </xf>
    <xf numFmtId="0" fontId="2" fillId="0" borderId="18" xfId="0" applyFont="1" applyFill="1" applyBorder="1" applyAlignment="1">
      <alignment horizontal="right" vertical="top" wrapText="1"/>
    </xf>
    <xf numFmtId="0" fontId="2" fillId="0" borderId="18" xfId="0" applyFont="1" applyBorder="1" applyAlignment="1">
      <alignment horizontal="left" vertical="top" wrapText="1"/>
    </xf>
    <xf numFmtId="0" fontId="2" fillId="0" borderId="17" xfId="0" applyFont="1" applyBorder="1" applyAlignment="1">
      <alignment vertical="top" wrapText="1"/>
    </xf>
    <xf numFmtId="0" fontId="2" fillId="0" borderId="1" xfId="0" applyFont="1" applyBorder="1" applyAlignment="1">
      <alignment horizontal="right" vertical="top" wrapText="1"/>
    </xf>
    <xf numFmtId="0" fontId="46" fillId="0" borderId="1" xfId="0" applyFont="1" applyBorder="1" applyAlignment="1" applyProtection="1">
      <alignment vertical="top" wrapText="1"/>
      <protection locked="0"/>
    </xf>
    <xf numFmtId="0" fontId="42" fillId="0" borderId="6" xfId="0" applyFont="1" applyFill="1" applyBorder="1" applyAlignment="1">
      <alignment vertical="top" wrapText="1"/>
    </xf>
    <xf numFmtId="0" fontId="46" fillId="0" borderId="26" xfId="0" applyFont="1" applyFill="1" applyBorder="1" applyAlignment="1">
      <alignment horizontal="left" vertical="top" wrapText="1"/>
    </xf>
    <xf numFmtId="43" fontId="46" fillId="0" borderId="21" xfId="1" applyFont="1" applyFill="1" applyBorder="1" applyAlignment="1">
      <alignment horizontal="right" vertical="top" wrapText="1"/>
    </xf>
    <xf numFmtId="0" fontId="46" fillId="0" borderId="18" xfId="0" applyFont="1" applyBorder="1" applyAlignment="1">
      <alignment vertical="top" wrapText="1"/>
    </xf>
    <xf numFmtId="0" fontId="46" fillId="0" borderId="25" xfId="0" applyFont="1" applyFill="1" applyBorder="1" applyAlignment="1">
      <alignment vertical="top" wrapText="1"/>
    </xf>
    <xf numFmtId="43" fontId="46" fillId="0" borderId="21" xfId="1" applyFont="1" applyFill="1" applyBorder="1" applyAlignment="1">
      <alignment horizontal="left" vertical="top" wrapText="1"/>
    </xf>
    <xf numFmtId="0" fontId="46" fillId="0" borderId="21" xfId="0" applyFont="1" applyFill="1" applyBorder="1" applyAlignment="1">
      <alignment horizontal="center" vertical="top" wrapText="1"/>
    </xf>
    <xf numFmtId="0" fontId="46" fillId="0" borderId="8" xfId="0" applyFont="1" applyFill="1" applyBorder="1" applyAlignment="1">
      <alignment vertical="top" wrapText="1"/>
    </xf>
    <xf numFmtId="43" fontId="46" fillId="0" borderId="2" xfId="1" applyFont="1" applyFill="1" applyBorder="1" applyAlignment="1">
      <alignment horizontal="left" vertical="top" wrapText="1"/>
    </xf>
    <xf numFmtId="43" fontId="46" fillId="0" borderId="3" xfId="1" applyFont="1" applyFill="1" applyBorder="1" applyAlignment="1">
      <alignment horizontal="left" vertical="top" wrapText="1"/>
    </xf>
    <xf numFmtId="43" fontId="46" fillId="0" borderId="2" xfId="0" applyNumberFormat="1" applyFont="1" applyFill="1" applyBorder="1" applyAlignment="1">
      <alignment vertical="top" wrapText="1"/>
    </xf>
    <xf numFmtId="0" fontId="46" fillId="0" borderId="21" xfId="0" applyFont="1" applyFill="1" applyBorder="1" applyAlignment="1">
      <alignment wrapText="1"/>
    </xf>
    <xf numFmtId="43" fontId="46" fillId="0" borderId="21" xfId="1" applyFont="1" applyFill="1" applyBorder="1" applyAlignment="1">
      <alignment vertical="top" wrapText="1"/>
    </xf>
    <xf numFmtId="0" fontId="42" fillId="0" borderId="40" xfId="0" applyFont="1" applyFill="1" applyBorder="1" applyAlignment="1">
      <alignment vertical="top" wrapText="1"/>
    </xf>
    <xf numFmtId="43" fontId="46" fillId="0" borderId="10" xfId="1" applyFont="1" applyFill="1" applyBorder="1" applyAlignment="1">
      <alignment horizontal="left" vertical="top" wrapText="1"/>
    </xf>
    <xf numFmtId="0" fontId="0" fillId="0" borderId="0" xfId="0" applyFont="1" applyFill="1" applyAlignment="1">
      <alignment vertical="top" wrapText="1"/>
    </xf>
    <xf numFmtId="4" fontId="46" fillId="0" borderId="2" xfId="0" applyNumberFormat="1" applyFont="1" applyFill="1" applyBorder="1" applyAlignment="1">
      <alignment horizontal="left" vertical="top" wrapText="1"/>
    </xf>
    <xf numFmtId="0" fontId="46" fillId="0" borderId="95" xfId="0" applyFont="1" applyFill="1" applyBorder="1" applyAlignment="1">
      <alignment vertical="top" wrapText="1"/>
    </xf>
    <xf numFmtId="0" fontId="2" fillId="0" borderId="120" xfId="0" applyFont="1" applyFill="1" applyBorder="1" applyAlignment="1">
      <alignment vertical="top" wrapText="1"/>
    </xf>
    <xf numFmtId="167" fontId="2" fillId="0" borderId="95" xfId="0" applyNumberFormat="1" applyFont="1" applyFill="1" applyBorder="1" applyAlignment="1">
      <alignment vertical="top" wrapText="1"/>
    </xf>
    <xf numFmtId="0" fontId="4" fillId="3" borderId="2" xfId="0" applyFont="1" applyFill="1" applyBorder="1" applyAlignment="1">
      <alignment horizontal="center" vertical="center" wrapText="1"/>
    </xf>
    <xf numFmtId="0" fontId="0" fillId="0" borderId="0" xfId="0" applyAlignment="1">
      <alignment horizontal="left"/>
    </xf>
    <xf numFmtId="0" fontId="12" fillId="0" borderId="111" xfId="0" applyFont="1" applyFill="1" applyBorder="1" applyAlignment="1">
      <alignment vertical="top" wrapText="1"/>
    </xf>
    <xf numFmtId="0" fontId="12" fillId="0" borderId="6" xfId="0" applyFont="1" applyFill="1" applyBorder="1" applyAlignment="1">
      <alignment horizontal="left" vertical="top" wrapText="1"/>
    </xf>
    <xf numFmtId="0" fontId="12" fillId="0" borderId="21" xfId="0" applyFont="1" applyFill="1" applyBorder="1" applyAlignment="1">
      <alignment vertical="top" wrapText="1"/>
    </xf>
    <xf numFmtId="0" fontId="12" fillId="0" borderId="6" xfId="0" applyFont="1" applyFill="1" applyBorder="1" applyAlignment="1">
      <alignment vertical="top" wrapText="1"/>
    </xf>
    <xf numFmtId="4" fontId="46" fillId="0" borderId="21" xfId="0" applyNumberFormat="1" applyFont="1" applyFill="1" applyBorder="1" applyAlignment="1">
      <alignment vertical="top" wrapText="1"/>
    </xf>
    <xf numFmtId="3" fontId="46" fillId="0" borderId="3" xfId="0" applyNumberFormat="1" applyFont="1" applyFill="1" applyBorder="1" applyAlignment="1">
      <alignment vertical="top" wrapText="1"/>
    </xf>
    <xf numFmtId="0" fontId="46" fillId="0" borderId="16" xfId="0" applyFont="1" applyBorder="1" applyAlignment="1">
      <alignment horizontal="left" vertical="top" wrapText="1"/>
    </xf>
    <xf numFmtId="4" fontId="46" fillId="0" borderId="1" xfId="0" applyNumberFormat="1" applyFont="1" applyFill="1" applyBorder="1" applyAlignment="1">
      <alignment horizontal="right" vertical="top" wrapText="1"/>
    </xf>
    <xf numFmtId="0" fontId="46" fillId="0" borderId="98" xfId="0" applyFont="1" applyFill="1" applyBorder="1" applyAlignment="1">
      <alignment horizontal="center" wrapText="1"/>
    </xf>
    <xf numFmtId="0" fontId="46" fillId="0" borderId="17" xfId="0" applyFont="1" applyFill="1" applyBorder="1" applyAlignment="1">
      <alignment horizontal="center" vertical="top" wrapText="1"/>
    </xf>
    <xf numFmtId="0" fontId="46" fillId="0" borderId="1" xfId="0" applyFont="1" applyFill="1" applyBorder="1" applyAlignment="1">
      <alignment horizontal="center" wrapText="1"/>
    </xf>
    <xf numFmtId="0" fontId="46" fillId="0" borderId="21" xfId="0" applyFont="1" applyBorder="1" applyAlignment="1">
      <alignment horizontal="left" vertical="top" wrapText="1"/>
    </xf>
    <xf numFmtId="0" fontId="46" fillId="0" borderId="21" xfId="0" applyFont="1" applyFill="1" applyBorder="1" applyAlignment="1">
      <alignment horizontal="center" wrapText="1"/>
    </xf>
    <xf numFmtId="0" fontId="46" fillId="0" borderId="25" xfId="0" applyFont="1" applyBorder="1" applyAlignment="1">
      <alignment vertical="top" wrapText="1"/>
    </xf>
    <xf numFmtId="0" fontId="12" fillId="0" borderId="98" xfId="0" applyFont="1" applyFill="1" applyBorder="1" applyAlignment="1">
      <alignment vertical="top" wrapText="1"/>
    </xf>
    <xf numFmtId="0" fontId="12" fillId="0" borderId="24" xfId="0" applyFont="1" applyFill="1" applyBorder="1" applyAlignment="1">
      <alignment vertical="top" wrapText="1"/>
    </xf>
    <xf numFmtId="0" fontId="40" fillId="0" borderId="0" xfId="0" applyFont="1" applyFill="1" applyBorder="1" applyAlignment="1">
      <alignment wrapText="1"/>
    </xf>
    <xf numFmtId="0" fontId="42" fillId="0" borderId="9" xfId="0" applyFont="1" applyBorder="1" applyAlignment="1">
      <alignment horizontal="left" vertical="top" wrapText="1"/>
    </xf>
    <xf numFmtId="0" fontId="40" fillId="0" borderId="63" xfId="0" applyFont="1" applyFill="1" applyBorder="1" applyAlignment="1">
      <alignment vertical="top" wrapText="1"/>
    </xf>
    <xf numFmtId="0" fontId="40" fillId="0" borderId="64" xfId="0" applyFont="1" applyFill="1" applyBorder="1" applyAlignment="1">
      <alignment wrapText="1"/>
    </xf>
    <xf numFmtId="0" fontId="12" fillId="0" borderId="65" xfId="0" applyFont="1" applyFill="1" applyBorder="1" applyAlignment="1">
      <alignment horizontal="left" vertical="top" wrapText="1"/>
    </xf>
    <xf numFmtId="0" fontId="12" fillId="0" borderId="66" xfId="0" applyFont="1" applyFill="1" applyBorder="1" applyAlignment="1">
      <alignment vertical="top" wrapText="1"/>
    </xf>
    <xf numFmtId="0" fontId="46" fillId="0" borderId="23" xfId="0" applyFont="1" applyBorder="1" applyAlignment="1">
      <alignment horizontal="left" vertical="top" wrapText="1"/>
    </xf>
    <xf numFmtId="4" fontId="46" fillId="0" borderId="23" xfId="0" applyNumberFormat="1" applyFont="1" applyFill="1" applyBorder="1" applyAlignment="1">
      <alignment vertical="top" wrapText="1"/>
    </xf>
    <xf numFmtId="0" fontId="46" fillId="0" borderId="23" xfId="0" applyFont="1" applyFill="1" applyBorder="1" applyAlignment="1">
      <alignment horizontal="center" vertical="top" wrapText="1"/>
    </xf>
    <xf numFmtId="0" fontId="46" fillId="0" borderId="23" xfId="0" applyFont="1" applyFill="1" applyBorder="1" applyAlignment="1">
      <alignment horizontal="center" wrapText="1"/>
    </xf>
    <xf numFmtId="0" fontId="2" fillId="0" borderId="51" xfId="0" applyFont="1" applyFill="1" applyBorder="1" applyAlignment="1">
      <alignment vertical="top" wrapText="1"/>
    </xf>
    <xf numFmtId="0" fontId="2" fillId="0" borderId="51" xfId="8" applyFont="1" applyFill="1" applyBorder="1" applyAlignment="1">
      <alignment vertical="top" wrapText="1"/>
    </xf>
    <xf numFmtId="4" fontId="2" fillId="0" borderId="51" xfId="0" applyNumberFormat="1" applyFont="1" applyFill="1" applyBorder="1" applyAlignment="1">
      <alignment vertical="top" wrapText="1"/>
    </xf>
    <xf numFmtId="0" fontId="2" fillId="0" borderId="52" xfId="0" applyFont="1" applyFill="1" applyBorder="1" applyAlignment="1">
      <alignment vertical="top" wrapText="1"/>
    </xf>
    <xf numFmtId="0" fontId="2" fillId="0" borderId="36" xfId="0" applyFont="1" applyFill="1" applyBorder="1" applyAlignment="1">
      <alignment vertical="top" wrapText="1"/>
    </xf>
    <xf numFmtId="0" fontId="2" fillId="0" borderId="2" xfId="0" applyNumberFormat="1" applyFont="1" applyFill="1" applyBorder="1" applyAlignment="1">
      <alignment vertical="top" wrapText="1"/>
    </xf>
    <xf numFmtId="4" fontId="2" fillId="0" borderId="2" xfId="0" applyNumberFormat="1" applyFont="1" applyFill="1" applyBorder="1" applyAlignment="1">
      <alignment horizontal="center" vertical="top" wrapText="1"/>
    </xf>
    <xf numFmtId="164" fontId="2" fillId="0" borderId="2" xfId="1" applyNumberFormat="1" applyFont="1" applyFill="1" applyBorder="1" applyAlignment="1">
      <alignment vertical="top" wrapText="1"/>
    </xf>
    <xf numFmtId="169" fontId="12" fillId="0" borderId="14" xfId="0" applyNumberFormat="1" applyFont="1" applyFill="1" applyBorder="1" applyAlignment="1">
      <alignment horizontal="center" vertical="top" wrapText="1"/>
    </xf>
    <xf numFmtId="0" fontId="2" fillId="3" borderId="34" xfId="0" applyFont="1" applyFill="1" applyBorder="1" applyAlignment="1">
      <alignment vertical="top" wrapText="1"/>
    </xf>
    <xf numFmtId="0" fontId="2" fillId="0" borderId="11" xfId="0" applyFont="1" applyBorder="1" applyAlignment="1">
      <alignment vertical="top" wrapText="1"/>
    </xf>
    <xf numFmtId="0" fontId="2" fillId="0" borderId="34" xfId="0" applyFont="1" applyBorder="1" applyAlignment="1">
      <alignment vertical="top" wrapText="1"/>
    </xf>
    <xf numFmtId="0" fontId="46" fillId="0" borderId="68" xfId="0" applyFont="1" applyBorder="1" applyAlignment="1">
      <alignment vertical="top" wrapText="1"/>
    </xf>
    <xf numFmtId="0" fontId="46" fillId="0" borderId="35" xfId="0" applyFont="1" applyBorder="1" applyAlignment="1">
      <alignment vertical="top" wrapText="1"/>
    </xf>
    <xf numFmtId="0" fontId="2" fillId="3" borderId="31" xfId="0" applyFont="1" applyFill="1" applyBorder="1" applyAlignment="1">
      <alignment vertical="top" wrapText="1"/>
    </xf>
    <xf numFmtId="43" fontId="12" fillId="0" borderId="2" xfId="1" applyFont="1" applyFill="1" applyBorder="1" applyAlignment="1">
      <alignment vertical="top" wrapText="1"/>
    </xf>
    <xf numFmtId="43" fontId="12" fillId="0" borderId="31" xfId="1" applyFont="1" applyFill="1" applyBorder="1" applyAlignment="1">
      <alignment vertical="top" wrapText="1"/>
    </xf>
    <xf numFmtId="43" fontId="58" fillId="0" borderId="2" xfId="1" applyFont="1" applyFill="1" applyBorder="1" applyAlignment="1">
      <alignment vertical="top" wrapText="1"/>
    </xf>
    <xf numFmtId="4" fontId="2" fillId="0" borderId="18" xfId="0" applyNumberFormat="1" applyFont="1" applyBorder="1" applyAlignment="1">
      <alignment vertical="top" wrapText="1"/>
    </xf>
    <xf numFmtId="0" fontId="2" fillId="0" borderId="18" xfId="0" applyFont="1" applyBorder="1" applyAlignment="1">
      <alignment vertical="top"/>
    </xf>
    <xf numFmtId="0" fontId="2" fillId="0" borderId="18" xfId="0" applyFont="1" applyBorder="1" applyAlignment="1">
      <alignment vertical="top" wrapText="1"/>
    </xf>
    <xf numFmtId="0" fontId="42" fillId="0" borderId="7" xfId="0" applyFont="1" applyFill="1" applyBorder="1" applyAlignment="1">
      <alignment vertical="top" wrapText="1"/>
    </xf>
    <xf numFmtId="0" fontId="42" fillId="0" borderId="69" xfId="0" applyFont="1" applyFill="1" applyBorder="1" applyAlignment="1">
      <alignment vertical="top" wrapText="1"/>
    </xf>
    <xf numFmtId="0" fontId="46" fillId="3" borderId="70" xfId="0" applyFont="1" applyFill="1" applyBorder="1" applyAlignment="1">
      <alignment vertical="top" wrapText="1"/>
    </xf>
    <xf numFmtId="0" fontId="12" fillId="3" borderId="2" xfId="0" applyFont="1" applyFill="1" applyBorder="1" applyAlignment="1">
      <alignment vertical="top" wrapText="1"/>
    </xf>
    <xf numFmtId="0" fontId="41" fillId="0" borderId="21" xfId="0" applyFont="1" applyFill="1" applyBorder="1" applyAlignment="1">
      <alignment vertical="top" wrapText="1"/>
    </xf>
    <xf numFmtId="0" fontId="38" fillId="0" borderId="2"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2" fillId="0" borderId="91" xfId="0" applyFont="1" applyFill="1" applyBorder="1" applyAlignment="1">
      <alignment horizontal="center" vertical="center" wrapText="1"/>
    </xf>
    <xf numFmtId="43" fontId="2" fillId="0" borderId="91" xfId="1" applyFont="1" applyFill="1" applyBorder="1" applyAlignment="1">
      <alignment horizontal="center" vertical="center" wrapText="1"/>
    </xf>
    <xf numFmtId="0" fontId="2" fillId="0" borderId="93" xfId="0" applyFont="1" applyFill="1" applyBorder="1" applyAlignment="1">
      <alignment horizontal="center" vertical="center" wrapText="1"/>
    </xf>
    <xf numFmtId="0" fontId="2" fillId="0" borderId="104" xfId="0" applyFont="1" applyFill="1" applyBorder="1" applyAlignment="1">
      <alignment horizontal="center" vertical="center" wrapText="1"/>
    </xf>
    <xf numFmtId="0" fontId="2" fillId="0" borderId="0" xfId="0" applyFont="1" applyFill="1" applyBorder="1" applyAlignment="1">
      <alignment horizontal="center" vertical="center" wrapText="1"/>
    </xf>
    <xf numFmtId="43" fontId="2" fillId="0" borderId="91" xfId="1" applyFont="1" applyFill="1" applyBorder="1" applyAlignment="1">
      <alignment vertical="top" wrapText="1"/>
    </xf>
    <xf numFmtId="0" fontId="2" fillId="0" borderId="105" xfId="0" applyFont="1" applyFill="1" applyBorder="1" applyAlignment="1">
      <alignment horizontal="center" vertical="center" wrapText="1"/>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26" fillId="0" borderId="111" xfId="0" applyFont="1" applyFill="1" applyBorder="1" applyAlignment="1">
      <alignment vertical="top" wrapText="1"/>
    </xf>
    <xf numFmtId="0" fontId="2" fillId="0" borderId="111" xfId="0" applyFont="1" applyFill="1" applyBorder="1" applyAlignment="1">
      <alignment horizontal="center" vertical="center" wrapText="1"/>
    </xf>
    <xf numFmtId="0" fontId="2" fillId="0" borderId="92" xfId="0" applyFont="1" applyFill="1" applyBorder="1" applyAlignment="1">
      <alignment horizontal="center" vertical="center" wrapText="1"/>
    </xf>
    <xf numFmtId="0" fontId="2" fillId="0" borderId="61" xfId="0" applyFont="1" applyFill="1" applyBorder="1" applyAlignment="1">
      <alignment horizontal="center" vertical="top" wrapText="1"/>
    </xf>
    <xf numFmtId="4" fontId="60" fillId="0" borderId="1" xfId="0" applyNumberFormat="1" applyFont="1" applyFill="1" applyBorder="1" applyAlignment="1" applyProtection="1">
      <alignment horizontal="left" vertical="top" wrapText="1"/>
      <protection locked="0"/>
    </xf>
    <xf numFmtId="0" fontId="2" fillId="0" borderId="71" xfId="0" applyFont="1" applyFill="1" applyBorder="1" applyAlignment="1">
      <alignment horizontal="center" vertical="center" wrapText="1"/>
    </xf>
    <xf numFmtId="0" fontId="2" fillId="0" borderId="105" xfId="0" applyFont="1" applyFill="1" applyBorder="1" applyAlignment="1">
      <alignment vertical="top" wrapText="1"/>
    </xf>
    <xf numFmtId="0" fontId="2" fillId="0" borderId="1" xfId="0" applyFont="1" applyFill="1" applyBorder="1" applyAlignment="1">
      <alignment horizontal="center" vertical="top" wrapText="1"/>
    </xf>
    <xf numFmtId="0" fontId="2" fillId="3" borderId="53" xfId="0" applyFont="1" applyFill="1" applyBorder="1" applyAlignment="1">
      <alignment horizontal="left" vertical="top" wrapText="1"/>
    </xf>
    <xf numFmtId="43" fontId="2" fillId="3" borderId="42" xfId="1" applyFont="1" applyFill="1" applyBorder="1" applyAlignment="1">
      <alignment horizontal="left" vertical="top" wrapText="1"/>
    </xf>
    <xf numFmtId="0" fontId="2" fillId="3" borderId="43" xfId="0" applyFont="1" applyFill="1" applyBorder="1" applyAlignment="1">
      <alignment horizontal="center" vertical="top" wrapText="1"/>
    </xf>
    <xf numFmtId="0" fontId="2" fillId="3" borderId="44" xfId="0" applyFont="1" applyFill="1" applyBorder="1" applyAlignment="1">
      <alignment horizontal="left" vertical="top" wrapText="1"/>
    </xf>
    <xf numFmtId="43" fontId="2" fillId="3" borderId="45" xfId="1" applyFont="1" applyFill="1" applyBorder="1" applyAlignment="1">
      <alignment horizontal="center" vertical="top" wrapText="1"/>
    </xf>
    <xf numFmtId="0" fontId="2" fillId="3" borderId="46" xfId="0" applyFont="1" applyFill="1" applyBorder="1" applyAlignment="1">
      <alignment horizontal="center" vertical="top" wrapText="1"/>
    </xf>
    <xf numFmtId="0" fontId="2" fillId="3" borderId="45" xfId="0" applyFont="1" applyFill="1" applyBorder="1" applyAlignment="1">
      <alignment horizontal="right" vertical="top" wrapText="1"/>
    </xf>
    <xf numFmtId="43" fontId="2" fillId="3" borderId="45" xfId="1" applyFont="1" applyFill="1" applyBorder="1" applyAlignment="1">
      <alignment horizontal="left" vertical="top" wrapText="1"/>
    </xf>
    <xf numFmtId="0" fontId="2" fillId="3" borderId="55" xfId="0" applyFont="1" applyFill="1" applyBorder="1" applyAlignment="1">
      <alignment horizontal="left" vertical="top" wrapText="1"/>
    </xf>
    <xf numFmtId="43" fontId="2" fillId="3" borderId="47" xfId="1" applyFont="1" applyFill="1" applyBorder="1" applyAlignment="1">
      <alignment horizontal="left" vertical="top" wrapText="1"/>
    </xf>
    <xf numFmtId="0" fontId="46" fillId="0" borderId="71" xfId="0" applyFont="1" applyFill="1" applyBorder="1" applyAlignment="1">
      <alignment vertical="top" wrapText="1"/>
    </xf>
    <xf numFmtId="0" fontId="46" fillId="0" borderId="17" xfId="0" applyFont="1" applyFill="1" applyBorder="1" applyAlignment="1">
      <alignment vertical="top" wrapText="1"/>
    </xf>
    <xf numFmtId="0" fontId="46" fillId="0" borderId="72" xfId="0" applyFont="1" applyFill="1" applyBorder="1" applyAlignment="1">
      <alignment horizontal="center" vertical="top" wrapText="1"/>
    </xf>
    <xf numFmtId="0" fontId="0" fillId="0" borderId="4" xfId="0" applyBorder="1"/>
    <xf numFmtId="0" fontId="46" fillId="0" borderId="33" xfId="0" applyFont="1" applyFill="1" applyBorder="1" applyAlignment="1">
      <alignment vertical="top" wrapText="1"/>
    </xf>
    <xf numFmtId="49" fontId="14" fillId="0" borderId="34" xfId="0" applyNumberFormat="1" applyFont="1" applyFill="1" applyBorder="1" applyAlignment="1">
      <alignment horizontal="center" vertical="top" wrapText="1"/>
    </xf>
    <xf numFmtId="0" fontId="14" fillId="0" borderId="34" xfId="0" applyFont="1" applyFill="1" applyBorder="1" applyAlignment="1">
      <alignment horizontal="center" vertical="top" wrapText="1"/>
    </xf>
    <xf numFmtId="0" fontId="14" fillId="0" borderId="8" xfId="0" applyFont="1" applyFill="1" applyBorder="1" applyAlignment="1">
      <alignment horizontal="center" vertical="top" wrapText="1"/>
    </xf>
    <xf numFmtId="0" fontId="56" fillId="0" borderId="16" xfId="0" applyFont="1" applyBorder="1" applyAlignment="1">
      <alignment horizontal="left" vertical="top" wrapText="1"/>
    </xf>
    <xf numFmtId="0" fontId="2" fillId="0" borderId="4" xfId="0" applyFont="1" applyFill="1" applyBorder="1" applyAlignment="1">
      <alignment horizontal="center" vertical="center" wrapText="1"/>
    </xf>
    <xf numFmtId="0" fontId="2" fillId="0" borderId="12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6" fillId="0" borderId="1" xfId="0" applyFont="1" applyFill="1" applyBorder="1" applyAlignment="1">
      <alignment vertical="top"/>
    </xf>
    <xf numFmtId="43" fontId="2" fillId="0" borderId="4" xfId="1" applyFont="1" applyFill="1" applyBorder="1" applyAlignment="1">
      <alignment horizontal="center" vertical="center" wrapText="1"/>
    </xf>
    <xf numFmtId="0" fontId="2" fillId="0" borderId="106"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46" fillId="0" borderId="91" xfId="0" applyFont="1" applyFill="1" applyBorder="1" applyAlignment="1">
      <alignment vertical="top" wrapText="1"/>
    </xf>
    <xf numFmtId="0" fontId="0" fillId="0" borderId="2" xfId="0" applyBorder="1"/>
    <xf numFmtId="0" fontId="41" fillId="3" borderId="27" xfId="0" applyFont="1" applyFill="1" applyBorder="1" applyAlignment="1">
      <alignment vertical="top" wrapText="1"/>
    </xf>
    <xf numFmtId="0" fontId="46" fillId="3" borderId="5" xfId="0" applyFont="1" applyFill="1" applyBorder="1" applyAlignment="1">
      <alignment vertical="top" wrapText="1"/>
    </xf>
    <xf numFmtId="4" fontId="46" fillId="0" borderId="5" xfId="0" applyNumberFormat="1" applyFont="1" applyBorder="1" applyAlignment="1">
      <alignment vertical="top"/>
    </xf>
    <xf numFmtId="0" fontId="46" fillId="0" borderId="5" xfId="0" applyFont="1" applyBorder="1" applyAlignment="1">
      <alignment vertical="top"/>
    </xf>
    <xf numFmtId="0" fontId="2" fillId="0" borderId="5" xfId="0" applyFont="1" applyBorder="1" applyAlignment="1">
      <alignment vertical="top"/>
    </xf>
    <xf numFmtId="0" fontId="46" fillId="0" borderId="32" xfId="0" applyFont="1" applyBorder="1" applyAlignment="1">
      <alignment vertical="top" wrapText="1"/>
    </xf>
    <xf numFmtId="0" fontId="41" fillId="0" borderId="2" xfId="0" applyFont="1" applyFill="1" applyBorder="1" applyAlignment="1">
      <alignment vertical="top" wrapText="1"/>
    </xf>
    <xf numFmtId="172" fontId="2" fillId="0" borderId="92" xfId="1" applyNumberFormat="1" applyFont="1" applyFill="1" applyBorder="1" applyAlignment="1">
      <alignment vertical="top" wrapText="1"/>
    </xf>
    <xf numFmtId="172" fontId="2" fillId="0" borderId="2" xfId="1" applyNumberFormat="1" applyFont="1" applyFill="1" applyBorder="1" applyAlignment="1">
      <alignment vertical="top" wrapText="1"/>
    </xf>
    <xf numFmtId="0" fontId="2" fillId="0" borderId="71" xfId="0" applyFont="1" applyFill="1" applyBorder="1" applyAlignment="1">
      <alignment vertical="top" wrapText="1"/>
    </xf>
    <xf numFmtId="0" fontId="41" fillId="0" borderId="14" xfId="0" applyFont="1" applyFill="1" applyBorder="1" applyAlignment="1">
      <alignment vertical="top" wrapText="1"/>
    </xf>
    <xf numFmtId="164" fontId="2" fillId="0" borderId="1" xfId="0" applyNumberFormat="1" applyFont="1" applyFill="1" applyBorder="1" applyAlignment="1">
      <alignment vertical="top" wrapText="1"/>
    </xf>
    <xf numFmtId="0" fontId="41" fillId="0" borderId="91" xfId="0" applyFont="1" applyFill="1" applyBorder="1" applyAlignment="1">
      <alignment horizontal="left" vertical="top" wrapText="1"/>
    </xf>
    <xf numFmtId="43" fontId="41" fillId="0" borderId="2" xfId="1" applyFont="1" applyFill="1" applyBorder="1" applyAlignment="1">
      <alignment vertical="top" wrapText="1"/>
    </xf>
    <xf numFmtId="0" fontId="41" fillId="0" borderId="31" xfId="0" applyFont="1" applyFill="1" applyBorder="1" applyAlignment="1">
      <alignment vertical="top" wrapText="1"/>
    </xf>
    <xf numFmtId="0" fontId="41" fillId="0" borderId="2" xfId="0" applyFont="1" applyFill="1" applyBorder="1" applyAlignment="1">
      <alignment vertical="top"/>
    </xf>
    <xf numFmtId="0" fontId="50" fillId="0" borderId="2" xfId="0" applyFont="1" applyBorder="1" applyAlignment="1">
      <alignment vertical="top"/>
    </xf>
    <xf numFmtId="0" fontId="13" fillId="3" borderId="61" xfId="0" applyFont="1" applyFill="1" applyBorder="1" applyAlignment="1">
      <alignment horizontal="left" vertical="top" wrapText="1"/>
    </xf>
    <xf numFmtId="0" fontId="13" fillId="3" borderId="2" xfId="0" applyFont="1" applyFill="1" applyBorder="1" applyAlignment="1">
      <alignment horizontal="center" vertical="top" wrapText="1"/>
    </xf>
    <xf numFmtId="0" fontId="13" fillId="3" borderId="2" xfId="0" applyFont="1" applyFill="1" applyBorder="1" applyAlignment="1">
      <alignment horizontal="left" vertical="top" wrapText="1"/>
    </xf>
    <xf numFmtId="43" fontId="13" fillId="3" borderId="2" xfId="1" applyFont="1" applyFill="1" applyBorder="1" applyAlignment="1">
      <alignment horizontal="left" vertical="top" wrapText="1"/>
    </xf>
    <xf numFmtId="0" fontId="13" fillId="3" borderId="31" xfId="0" applyFont="1" applyFill="1" applyBorder="1" applyAlignment="1">
      <alignment horizontal="center" vertical="top" wrapText="1"/>
    </xf>
    <xf numFmtId="0" fontId="2" fillId="3" borderId="73" xfId="0" applyFont="1" applyFill="1" applyBorder="1" applyAlignment="1">
      <alignment horizontal="left" vertical="top" wrapText="1"/>
    </xf>
    <xf numFmtId="0" fontId="2" fillId="3" borderId="3" xfId="0" applyFont="1" applyFill="1" applyBorder="1" applyAlignment="1">
      <alignment horizontal="center" vertical="top" wrapText="1"/>
    </xf>
    <xf numFmtId="0" fontId="46" fillId="3" borderId="3" xfId="0" applyFont="1" applyFill="1" applyBorder="1" applyAlignment="1">
      <alignment horizontal="left" vertical="top" wrapText="1"/>
    </xf>
    <xf numFmtId="43" fontId="46" fillId="3" borderId="3" xfId="1" applyFont="1" applyFill="1" applyBorder="1" applyAlignment="1">
      <alignment horizontal="left" vertical="top" wrapText="1"/>
    </xf>
    <xf numFmtId="0" fontId="46" fillId="3" borderId="3" xfId="0" applyFont="1" applyFill="1" applyBorder="1" applyAlignment="1">
      <alignment horizontal="center" vertical="top" wrapText="1"/>
    </xf>
    <xf numFmtId="43" fontId="2" fillId="3" borderId="2" xfId="1" applyFont="1" applyFill="1" applyBorder="1" applyAlignment="1">
      <alignment horizontal="left" vertical="top" wrapText="1"/>
    </xf>
    <xf numFmtId="49" fontId="46" fillId="3" borderId="2" xfId="1" applyNumberFormat="1" applyFont="1" applyFill="1" applyBorder="1" applyAlignment="1">
      <alignment horizontal="left" vertical="top" wrapText="1"/>
    </xf>
    <xf numFmtId="43" fontId="2" fillId="3" borderId="2" xfId="1" applyFont="1" applyFill="1" applyBorder="1" applyAlignment="1">
      <alignment horizontal="center" vertical="top" wrapText="1"/>
    </xf>
    <xf numFmtId="0" fontId="41" fillId="3" borderId="2"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46" fillId="3" borderId="10" xfId="0" applyFont="1" applyFill="1" applyBorder="1" applyAlignment="1">
      <alignment horizontal="left" vertical="top" wrapText="1"/>
    </xf>
    <xf numFmtId="43" fontId="2" fillId="3" borderId="10" xfId="1" applyFont="1" applyFill="1" applyBorder="1" applyAlignment="1">
      <alignment horizontal="left" vertical="top" wrapText="1"/>
    </xf>
    <xf numFmtId="43" fontId="2" fillId="3" borderId="10" xfId="1" applyFont="1" applyFill="1" applyBorder="1" applyAlignment="1">
      <alignment horizontal="center" vertical="top" wrapText="1"/>
    </xf>
    <xf numFmtId="0" fontId="2" fillId="3" borderId="74" xfId="0" applyFont="1" applyFill="1" applyBorder="1" applyAlignment="1">
      <alignment horizontal="left" vertical="top" wrapText="1"/>
    </xf>
    <xf numFmtId="0" fontId="2" fillId="3" borderId="75" xfId="0" applyFont="1" applyFill="1" applyBorder="1" applyAlignment="1">
      <alignment horizontal="center" vertical="top" wrapText="1"/>
    </xf>
    <xf numFmtId="0" fontId="46" fillId="3" borderId="75" xfId="0" applyFont="1" applyFill="1" applyBorder="1" applyAlignment="1">
      <alignment horizontal="left" vertical="top" wrapText="1"/>
    </xf>
    <xf numFmtId="43" fontId="2" fillId="3" borderId="75" xfId="1" applyFont="1" applyFill="1" applyBorder="1" applyAlignment="1">
      <alignment horizontal="left" vertical="top" wrapText="1"/>
    </xf>
    <xf numFmtId="0" fontId="2" fillId="3" borderId="75"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11" xfId="0" applyFont="1" applyFill="1" applyBorder="1" applyAlignment="1">
      <alignment horizontal="center" vertical="top" wrapText="1"/>
    </xf>
    <xf numFmtId="0" fontId="46" fillId="3" borderId="11" xfId="0" applyFont="1" applyFill="1" applyBorder="1" applyAlignment="1">
      <alignment horizontal="left" vertical="top" wrapText="1"/>
    </xf>
    <xf numFmtId="43" fontId="2" fillId="3" borderId="11" xfId="1" applyFont="1" applyFill="1" applyBorder="1" applyAlignment="1">
      <alignment horizontal="left" vertical="top" wrapText="1"/>
    </xf>
    <xf numFmtId="43" fontId="2" fillId="3" borderId="11" xfId="1" applyFont="1" applyFill="1" applyBorder="1" applyAlignment="1">
      <alignment horizontal="center" vertical="top" wrapText="1"/>
    </xf>
    <xf numFmtId="0" fontId="50" fillId="0" borderId="12" xfId="0" applyFont="1" applyFill="1" applyBorder="1" applyAlignment="1">
      <alignment horizontal="center" vertical="top" wrapText="1"/>
    </xf>
    <xf numFmtId="0" fontId="46" fillId="0" borderId="12" xfId="0" applyFont="1" applyFill="1" applyBorder="1" applyAlignment="1">
      <alignment horizontal="center" vertical="top" wrapText="1"/>
    </xf>
    <xf numFmtId="0" fontId="46" fillId="0" borderId="92" xfId="0" applyFont="1" applyFill="1" applyBorder="1" applyAlignment="1">
      <alignment horizontal="left" vertical="top" wrapText="1"/>
    </xf>
    <xf numFmtId="0" fontId="46" fillId="0" borderId="91" xfId="0" applyFont="1" applyFill="1" applyBorder="1" applyAlignment="1">
      <alignment horizontal="left" vertical="top" wrapText="1"/>
    </xf>
    <xf numFmtId="0" fontId="49" fillId="0" borderId="1" xfId="0" applyFont="1" applyFill="1" applyBorder="1" applyAlignment="1">
      <alignment horizontal="center" vertical="top" wrapText="1"/>
    </xf>
    <xf numFmtId="0" fontId="46" fillId="0" borderId="12" xfId="0" applyFont="1" applyFill="1" applyBorder="1" applyAlignment="1">
      <alignment horizontal="left" vertical="top" wrapText="1"/>
    </xf>
    <xf numFmtId="0" fontId="46" fillId="0" borderId="4" xfId="0" applyFont="1" applyFill="1" applyBorder="1" applyAlignment="1">
      <alignment horizontal="left" vertical="top" wrapText="1"/>
    </xf>
    <xf numFmtId="0" fontId="46" fillId="0" borderId="5" xfId="0" applyFont="1" applyFill="1" applyBorder="1" applyAlignment="1">
      <alignment horizontal="left" vertical="top" wrapText="1"/>
    </xf>
    <xf numFmtId="0" fontId="46" fillId="0" borderId="4" xfId="0" applyFont="1" applyFill="1" applyBorder="1" applyAlignment="1">
      <alignment horizontal="center" vertical="top" wrapText="1"/>
    </xf>
    <xf numFmtId="0" fontId="46" fillId="0" borderId="33" xfId="0" applyFont="1" applyFill="1" applyBorder="1" applyAlignment="1">
      <alignment horizontal="left" vertical="top" wrapText="1"/>
    </xf>
    <xf numFmtId="0" fontId="46" fillId="0" borderId="71" xfId="0" applyFont="1" applyFill="1" applyBorder="1" applyAlignment="1">
      <alignment horizontal="left" vertical="top" wrapText="1"/>
    </xf>
    <xf numFmtId="0" fontId="46" fillId="0" borderId="0" xfId="0" applyFont="1" applyFill="1" applyBorder="1" applyAlignment="1">
      <alignment horizontal="left" vertical="top" wrapText="1"/>
    </xf>
    <xf numFmtId="0" fontId="46" fillId="0" borderId="22" xfId="0" applyFont="1" applyFill="1" applyBorder="1" applyAlignment="1">
      <alignment horizontal="left" vertical="top" wrapText="1"/>
    </xf>
    <xf numFmtId="0" fontId="46" fillId="0" borderId="92" xfId="0" applyFont="1" applyFill="1" applyBorder="1" applyAlignment="1">
      <alignment vertical="top" wrapText="1"/>
    </xf>
    <xf numFmtId="0" fontId="2" fillId="0" borderId="94" xfId="0" applyFont="1" applyFill="1" applyBorder="1" applyAlignment="1">
      <alignment horizontal="left" vertical="top" wrapText="1"/>
    </xf>
    <xf numFmtId="0" fontId="9" fillId="0" borderId="111" xfId="0" applyFont="1" applyFill="1" applyBorder="1" applyAlignment="1">
      <alignment vertical="top" wrapText="1"/>
    </xf>
    <xf numFmtId="0" fontId="4" fillId="0" borderId="1" xfId="0" applyFont="1" applyFill="1" applyBorder="1" applyAlignment="1">
      <alignment horizontal="center" vertical="top" wrapText="1"/>
    </xf>
    <xf numFmtId="0" fontId="46" fillId="0" borderId="4" xfId="0" applyFont="1" applyFill="1" applyBorder="1" applyAlignment="1">
      <alignment vertical="top" wrapText="1"/>
    </xf>
    <xf numFmtId="0" fontId="46" fillId="0" borderId="5" xfId="0" applyFont="1" applyFill="1" applyBorder="1" applyAlignment="1">
      <alignment vertical="top" wrapText="1"/>
    </xf>
    <xf numFmtId="0" fontId="46" fillId="0" borderId="12" xfId="0" applyFont="1" applyFill="1" applyBorder="1" applyAlignment="1">
      <alignment vertical="top" wrapText="1"/>
    </xf>
    <xf numFmtId="0" fontId="12" fillId="0" borderId="9" xfId="0" applyFont="1" applyFill="1" applyBorder="1" applyAlignment="1">
      <alignment horizontal="left" vertical="top" wrapText="1"/>
    </xf>
    <xf numFmtId="0" fontId="12" fillId="0" borderId="10"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4" fillId="0" borderId="2" xfId="0" applyFont="1" applyFill="1" applyBorder="1" applyAlignment="1">
      <alignment horizontal="center" vertical="top" wrapText="1"/>
    </xf>
    <xf numFmtId="0" fontId="2" fillId="0" borderId="111" xfId="0" applyFont="1" applyFill="1" applyBorder="1" applyAlignment="1">
      <alignment vertical="top" wrapText="1"/>
    </xf>
    <xf numFmtId="0" fontId="2" fillId="3" borderId="2" xfId="0" applyFont="1" applyFill="1" applyBorder="1" applyAlignment="1">
      <alignment horizontal="left" vertical="top" wrapText="1"/>
    </xf>
    <xf numFmtId="0" fontId="2" fillId="3" borderId="2" xfId="0" applyFont="1" applyFill="1" applyBorder="1" applyAlignment="1">
      <alignment horizontal="center" vertical="top" wrapText="1"/>
    </xf>
    <xf numFmtId="0" fontId="12" fillId="0" borderId="94" xfId="0" applyFont="1" applyFill="1" applyBorder="1" applyAlignment="1">
      <alignment vertical="top" wrapText="1"/>
    </xf>
    <xf numFmtId="0" fontId="2" fillId="0" borderId="12" xfId="0" applyFont="1" applyFill="1" applyBorder="1" applyAlignment="1">
      <alignment vertical="top" wrapText="1"/>
    </xf>
    <xf numFmtId="0" fontId="2" fillId="0" borderId="4" xfId="0" applyFont="1" applyFill="1" applyBorder="1" applyAlignment="1">
      <alignment vertical="top" wrapText="1"/>
    </xf>
    <xf numFmtId="0" fontId="4"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12" fillId="0" borderId="2" xfId="0" applyFont="1" applyFill="1" applyBorder="1" applyAlignment="1">
      <alignment horizontal="left" vertical="top" wrapText="1"/>
    </xf>
    <xf numFmtId="0" fontId="2" fillId="0" borderId="2" xfId="0" applyFont="1" applyFill="1" applyBorder="1" applyAlignment="1">
      <alignment horizontal="center" vertical="center" wrapText="1"/>
    </xf>
    <xf numFmtId="0" fontId="14" fillId="0" borderId="2" xfId="0" applyFont="1" applyFill="1" applyBorder="1" applyAlignment="1">
      <alignment horizontal="center" vertical="top" wrapText="1"/>
    </xf>
    <xf numFmtId="0" fontId="12" fillId="0" borderId="2" xfId="0" applyFont="1" applyFill="1" applyBorder="1" applyAlignment="1">
      <alignment vertical="top" wrapText="1"/>
    </xf>
    <xf numFmtId="0" fontId="2" fillId="0" borderId="4" xfId="0" applyFont="1" applyFill="1" applyBorder="1" applyAlignment="1">
      <alignment horizontal="left" vertical="top" wrapText="1"/>
    </xf>
    <xf numFmtId="0" fontId="2" fillId="0" borderId="92" xfId="0" applyFont="1" applyFill="1" applyBorder="1" applyAlignment="1">
      <alignment vertical="top" wrapText="1"/>
    </xf>
    <xf numFmtId="0" fontId="2" fillId="0" borderId="91" xfId="0" applyFont="1" applyFill="1" applyBorder="1" applyAlignment="1">
      <alignment vertical="top" wrapText="1"/>
    </xf>
    <xf numFmtId="0" fontId="2" fillId="0" borderId="5" xfId="0" applyFont="1" applyFill="1" applyBorder="1" applyAlignment="1">
      <alignment vertical="top" wrapText="1"/>
    </xf>
    <xf numFmtId="0" fontId="4" fillId="3" borderId="6" xfId="0" applyFont="1" applyFill="1" applyBorder="1" applyAlignment="1">
      <alignment horizontal="center" vertical="top" wrapText="1"/>
    </xf>
    <xf numFmtId="0" fontId="31" fillId="0" borderId="2" xfId="0" applyFont="1" applyFill="1" applyBorder="1" applyAlignment="1">
      <alignment vertical="top" wrapText="1"/>
    </xf>
    <xf numFmtId="0" fontId="2" fillId="0" borderId="31" xfId="0" applyFont="1" applyFill="1" applyBorder="1" applyAlignment="1">
      <alignment vertical="top" wrapText="1"/>
    </xf>
    <xf numFmtId="0" fontId="2" fillId="0" borderId="2" xfId="0" applyFont="1" applyFill="1" applyBorder="1" applyAlignment="1">
      <alignment vertical="top" wrapText="1"/>
    </xf>
    <xf numFmtId="0" fontId="14" fillId="0" borderId="12"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3" borderId="6" xfId="0" applyFont="1" applyFill="1" applyBorder="1" applyAlignment="1">
      <alignment horizontal="center" vertical="top" wrapText="1"/>
    </xf>
    <xf numFmtId="0" fontId="21" fillId="0" borderId="18" xfId="0" applyFont="1" applyFill="1" applyBorder="1" applyAlignment="1">
      <alignment horizontal="left" vertical="top" wrapText="1"/>
    </xf>
    <xf numFmtId="0" fontId="2" fillId="0" borderId="1" xfId="8" applyNumberFormat="1" applyFont="1" applyFill="1" applyBorder="1" applyAlignment="1">
      <alignment vertical="top" wrapText="1"/>
    </xf>
    <xf numFmtId="0" fontId="21" fillId="0" borderId="93" xfId="0" applyFont="1" applyFill="1" applyBorder="1" applyAlignment="1">
      <alignment vertical="top" wrapText="1"/>
    </xf>
    <xf numFmtId="0" fontId="0" fillId="0" borderId="0" xfId="0" applyAlignment="1">
      <alignment horizontal="center" vertical="center"/>
    </xf>
    <xf numFmtId="0" fontId="4" fillId="3" borderId="6"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72" fillId="3" borderId="108" xfId="0" applyFont="1" applyFill="1" applyBorder="1" applyAlignment="1">
      <alignment vertical="top" wrapText="1"/>
    </xf>
    <xf numFmtId="0" fontId="72" fillId="3" borderId="106" xfId="0" applyFont="1" applyFill="1" applyBorder="1" applyAlignment="1">
      <alignment vertical="top" wrapText="1"/>
    </xf>
    <xf numFmtId="0" fontId="73" fillId="0" borderId="1" xfId="0" applyFont="1" applyFill="1" applyBorder="1" applyAlignment="1">
      <alignment vertical="top" wrapText="1"/>
    </xf>
    <xf numFmtId="0" fontId="2" fillId="0" borderId="6" xfId="0" applyFont="1" applyFill="1" applyBorder="1" applyAlignment="1">
      <alignment horizontal="left" vertical="top" wrapText="1"/>
    </xf>
    <xf numFmtId="17" fontId="46" fillId="0" borderId="21" xfId="0" applyNumberFormat="1" applyFont="1" applyFill="1" applyBorder="1" applyAlignment="1">
      <alignment horizontal="left" vertical="top"/>
    </xf>
    <xf numFmtId="0" fontId="2" fillId="3" borderId="138" xfId="0" applyFont="1" applyFill="1" applyBorder="1" applyAlignment="1">
      <alignment vertical="top" wrapText="1"/>
    </xf>
    <xf numFmtId="0" fontId="46" fillId="0" borderId="77" xfId="0" applyFont="1" applyBorder="1" applyAlignment="1">
      <alignment vertical="top"/>
    </xf>
    <xf numFmtId="0" fontId="46" fillId="0" borderId="139" xfId="0" applyFont="1" applyBorder="1" applyAlignment="1">
      <alignment vertical="top"/>
    </xf>
    <xf numFmtId="0" fontId="46" fillId="0" borderId="40" xfId="0" applyFont="1" applyBorder="1" applyAlignment="1">
      <alignment vertical="top"/>
    </xf>
    <xf numFmtId="0" fontId="46" fillId="0" borderId="31" xfId="0" applyFont="1" applyBorder="1" applyAlignment="1">
      <alignment vertical="top"/>
    </xf>
    <xf numFmtId="43" fontId="2" fillId="3" borderId="31" xfId="1" applyFont="1" applyFill="1" applyBorder="1" applyAlignment="1">
      <alignment horizontal="left" vertical="top" wrapText="1"/>
    </xf>
    <xf numFmtId="0" fontId="46" fillId="0" borderId="30" xfId="0" applyFont="1" applyBorder="1" applyAlignment="1">
      <alignment vertical="top"/>
    </xf>
    <xf numFmtId="0" fontId="50" fillId="0" borderId="15" xfId="0" applyFont="1" applyFill="1" applyBorder="1" applyAlignment="1">
      <alignment horizontal="center" vertical="top" wrapText="1"/>
    </xf>
    <xf numFmtId="0" fontId="74" fillId="0" borderId="2" xfId="0" applyFont="1" applyFill="1" applyBorder="1" applyAlignment="1">
      <alignment vertical="top" wrapText="1"/>
    </xf>
    <xf numFmtId="0" fontId="26" fillId="0" borderId="1" xfId="0" applyFont="1" applyFill="1" applyBorder="1" applyAlignment="1">
      <alignment vertical="top" wrapText="1"/>
    </xf>
    <xf numFmtId="0" fontId="46" fillId="0" borderId="2" xfId="0" applyFont="1" applyBorder="1" applyAlignment="1">
      <alignment horizontal="left" vertical="top" wrapText="1"/>
    </xf>
    <xf numFmtId="0" fontId="42" fillId="0" borderId="2" xfId="0" applyFont="1" applyBorder="1" applyAlignment="1">
      <alignment horizontal="left" vertical="top" wrapText="1"/>
    </xf>
    <xf numFmtId="0" fontId="42" fillId="0" borderId="0" xfId="0" applyFont="1" applyAlignment="1">
      <alignment horizontal="left" vertical="top" wrapText="1"/>
    </xf>
    <xf numFmtId="0" fontId="42" fillId="3" borderId="2" xfId="0" applyFont="1" applyFill="1" applyBorder="1" applyAlignment="1">
      <alignment horizontal="left" vertical="top" wrapText="1"/>
    </xf>
    <xf numFmtId="0" fontId="46" fillId="0" borderId="11" xfId="0" applyFont="1" applyFill="1" applyBorder="1" applyAlignment="1">
      <alignment horizontal="left" vertical="top" wrapText="1"/>
    </xf>
    <xf numFmtId="0" fontId="42" fillId="0" borderId="11" xfId="0" applyFont="1" applyFill="1" applyBorder="1" applyAlignment="1">
      <alignment horizontal="left" vertical="top" wrapText="1"/>
    </xf>
    <xf numFmtId="0" fontId="42" fillId="0" borderId="8" xfId="0" applyFont="1" applyFill="1" applyBorder="1" applyAlignment="1">
      <alignment horizontal="left" vertical="top" wrapText="1"/>
    </xf>
    <xf numFmtId="0" fontId="2" fillId="0" borderId="29" xfId="0" applyFont="1" applyBorder="1" applyAlignment="1">
      <alignment vertical="top" wrapText="1"/>
    </xf>
    <xf numFmtId="0" fontId="2" fillId="0" borderId="23" xfId="0" applyFont="1" applyFill="1" applyBorder="1" applyAlignment="1">
      <alignment horizontal="left" vertical="top" wrapText="1"/>
    </xf>
    <xf numFmtId="0" fontId="2" fillId="0" borderId="23" xfId="0" applyFont="1" applyBorder="1" applyAlignment="1">
      <alignment horizontal="left" vertical="top" wrapText="1"/>
    </xf>
    <xf numFmtId="0" fontId="2" fillId="0" borderId="23" xfId="0" applyFont="1" applyBorder="1" applyAlignment="1">
      <alignment vertical="top" wrapText="1"/>
    </xf>
    <xf numFmtId="0" fontId="2" fillId="0" borderId="21" xfId="0" applyFont="1" applyBorder="1" applyAlignment="1">
      <alignment horizontal="left" vertical="top" wrapText="1"/>
    </xf>
    <xf numFmtId="0" fontId="2" fillId="0" borderId="98" xfId="0" applyFont="1" applyFill="1" applyBorder="1" applyAlignment="1">
      <alignment horizontal="left" vertical="top" wrapText="1"/>
    </xf>
    <xf numFmtId="3" fontId="0" fillId="0" borderId="0" xfId="0" applyNumberFormat="1"/>
    <xf numFmtId="3" fontId="12" fillId="3" borderId="2" xfId="1" applyNumberFormat="1" applyFont="1" applyFill="1" applyBorder="1" applyAlignment="1">
      <alignment horizontal="left" vertical="top" wrapText="1"/>
    </xf>
    <xf numFmtId="0" fontId="17" fillId="0" borderId="2" xfId="0" applyFont="1" applyFill="1" applyBorder="1" applyAlignment="1">
      <alignment vertical="top" wrapText="1"/>
    </xf>
    <xf numFmtId="3" fontId="14" fillId="0" borderId="2" xfId="0" applyNumberFormat="1" applyFont="1" applyFill="1" applyBorder="1" applyAlignment="1">
      <alignment horizontal="center" vertical="top" wrapText="1"/>
    </xf>
    <xf numFmtId="0" fontId="0" fillId="0" borderId="1" xfId="0" applyFill="1" applyBorder="1" applyAlignment="1">
      <alignment vertical="top" wrapText="1"/>
    </xf>
    <xf numFmtId="0" fontId="0" fillId="0" borderId="1" xfId="0" applyBorder="1" applyAlignment="1">
      <alignment vertical="top"/>
    </xf>
    <xf numFmtId="0" fontId="41" fillId="0" borderId="67" xfId="0" applyFont="1" applyFill="1" applyBorder="1" applyAlignment="1">
      <alignment vertical="top" wrapText="1"/>
    </xf>
    <xf numFmtId="0" fontId="46" fillId="3" borderId="2" xfId="0" applyFont="1" applyFill="1" applyBorder="1" applyAlignment="1">
      <alignment vertical="top" wrapText="1"/>
    </xf>
    <xf numFmtId="0" fontId="50" fillId="3" borderId="2" xfId="0" applyFont="1" applyFill="1" applyBorder="1" applyAlignment="1">
      <alignment vertical="top" wrapText="1"/>
    </xf>
    <xf numFmtId="0" fontId="50" fillId="3" borderId="3" xfId="0" applyFont="1" applyFill="1" applyBorder="1" applyAlignment="1">
      <alignment vertical="top" wrapText="1"/>
    </xf>
    <xf numFmtId="0" fontId="46" fillId="3" borderId="3" xfId="0" applyFont="1" applyFill="1" applyBorder="1" applyAlignment="1">
      <alignment vertical="top" wrapText="1"/>
    </xf>
    <xf numFmtId="0" fontId="46" fillId="3" borderId="10" xfId="0" applyFont="1" applyFill="1" applyBorder="1" applyAlignment="1">
      <alignment vertical="top" wrapText="1"/>
    </xf>
    <xf numFmtId="0" fontId="49" fillId="3" borderId="2" xfId="0" applyFont="1" applyFill="1" applyBorder="1" applyAlignment="1">
      <alignment vertical="top" wrapText="1"/>
    </xf>
    <xf numFmtId="0" fontId="46" fillId="0" borderId="92" xfId="0" applyFont="1" applyFill="1" applyBorder="1" applyAlignment="1">
      <alignment vertical="top" wrapText="1"/>
    </xf>
    <xf numFmtId="0" fontId="46" fillId="0" borderId="4" xfId="0" applyFont="1" applyFill="1" applyBorder="1" applyAlignment="1">
      <alignment vertical="top" wrapText="1"/>
    </xf>
    <xf numFmtId="0" fontId="12" fillId="0" borderId="2" xfId="0" applyFont="1" applyFill="1" applyBorder="1" applyAlignment="1">
      <alignment horizontal="left" vertical="top" wrapText="1"/>
    </xf>
    <xf numFmtId="0" fontId="12" fillId="0" borderId="2" xfId="0" applyFont="1" applyFill="1" applyBorder="1" applyAlignment="1">
      <alignment vertical="top" wrapText="1"/>
    </xf>
    <xf numFmtId="0" fontId="2" fillId="0" borderId="31" xfId="0" applyFont="1" applyFill="1" applyBorder="1" applyAlignment="1">
      <alignment vertical="top" wrapText="1"/>
    </xf>
    <xf numFmtId="0" fontId="50" fillId="3" borderId="2" xfId="0" applyFont="1" applyFill="1" applyBorder="1" applyAlignment="1">
      <alignment vertical="top" wrapText="1"/>
    </xf>
    <xf numFmtId="0" fontId="46" fillId="3" borderId="2" xfId="0" applyFont="1" applyFill="1" applyBorder="1" applyAlignment="1">
      <alignment vertical="top" wrapText="1"/>
    </xf>
    <xf numFmtId="0" fontId="46" fillId="3" borderId="10" xfId="0" applyFont="1" applyFill="1" applyBorder="1" applyAlignment="1">
      <alignment vertical="top" wrapText="1"/>
    </xf>
    <xf numFmtId="0" fontId="46" fillId="0" borderId="91" xfId="0" applyFont="1" applyFill="1" applyBorder="1" applyAlignment="1">
      <alignment horizontal="left" vertical="top" wrapText="1"/>
    </xf>
    <xf numFmtId="0" fontId="0" fillId="3" borderId="0" xfId="0" applyFill="1"/>
    <xf numFmtId="0" fontId="42" fillId="3" borderId="8" xfId="0" applyFont="1" applyFill="1" applyBorder="1" applyAlignment="1">
      <alignment vertical="top" wrapText="1"/>
    </xf>
    <xf numFmtId="0" fontId="42" fillId="3" borderId="2" xfId="0" applyFont="1" applyFill="1" applyBorder="1" applyAlignment="1">
      <alignment vertical="top"/>
    </xf>
    <xf numFmtId="0" fontId="46" fillId="3" borderId="0" xfId="0" applyFont="1" applyFill="1" applyAlignment="1">
      <alignment vertical="top" wrapText="1"/>
    </xf>
    <xf numFmtId="0" fontId="46" fillId="3" borderId="2" xfId="1" applyNumberFormat="1" applyFont="1" applyFill="1" applyBorder="1" applyAlignment="1">
      <alignment vertical="top" wrapText="1"/>
    </xf>
    <xf numFmtId="0" fontId="42" fillId="3" borderId="36" xfId="0" applyFont="1" applyFill="1" applyBorder="1" applyAlignment="1">
      <alignment vertical="top" wrapText="1"/>
    </xf>
    <xf numFmtId="0" fontId="42" fillId="3" borderId="52" xfId="0" applyFont="1" applyFill="1" applyBorder="1" applyAlignment="1">
      <alignment vertical="top" wrapText="1"/>
    </xf>
    <xf numFmtId="4" fontId="42" fillId="3" borderId="2" xfId="0" applyNumberFormat="1" applyFont="1" applyFill="1" applyBorder="1" applyAlignment="1">
      <alignment vertical="top" wrapText="1"/>
    </xf>
    <xf numFmtId="0" fontId="78" fillId="3" borderId="2" xfId="0" applyFont="1" applyFill="1" applyBorder="1" applyAlignment="1">
      <alignment vertical="top" wrapText="1"/>
    </xf>
    <xf numFmtId="0" fontId="46" fillId="3" borderId="39" xfId="0" applyFont="1" applyFill="1" applyBorder="1" applyAlignment="1">
      <alignment vertical="top" wrapText="1"/>
    </xf>
    <xf numFmtId="0" fontId="46" fillId="3" borderId="11" xfId="0" applyFont="1" applyFill="1" applyBorder="1" applyAlignment="1">
      <alignment vertical="top"/>
    </xf>
    <xf numFmtId="0" fontId="46" fillId="3" borderId="50" xfId="0" applyFont="1" applyFill="1" applyBorder="1" applyAlignment="1">
      <alignment vertical="top"/>
    </xf>
    <xf numFmtId="0" fontId="2" fillId="3" borderId="2" xfId="0" applyFont="1" applyFill="1" applyBorder="1" applyAlignment="1">
      <alignment horizontal="left" vertical="top" wrapText="1"/>
    </xf>
    <xf numFmtId="0" fontId="2" fillId="0" borderId="12" xfId="0" applyFont="1" applyFill="1" applyBorder="1" applyAlignment="1">
      <alignment vertical="top" wrapText="1"/>
    </xf>
    <xf numFmtId="0" fontId="2" fillId="0" borderId="2" xfId="0" applyFont="1" applyFill="1" applyBorder="1" applyAlignment="1">
      <alignment vertical="top" wrapText="1"/>
    </xf>
    <xf numFmtId="0" fontId="2" fillId="3" borderId="17" xfId="0" applyFont="1" applyFill="1" applyBorder="1" applyAlignment="1">
      <alignment horizontal="right" vertical="top" wrapText="1"/>
    </xf>
    <xf numFmtId="0" fontId="2" fillId="0" borderId="12" xfId="0" applyFont="1" applyBorder="1" applyAlignment="1">
      <alignment horizontal="left" vertical="top" wrapText="1"/>
    </xf>
    <xf numFmtId="0" fontId="2" fillId="3" borderId="22" xfId="0" applyFont="1" applyFill="1" applyBorder="1" applyAlignment="1">
      <alignment horizontal="left" vertical="top" wrapText="1"/>
    </xf>
    <xf numFmtId="0" fontId="46" fillId="3" borderId="3" xfId="0" applyFont="1" applyFill="1" applyBorder="1" applyAlignment="1">
      <alignment vertical="top" wrapText="1"/>
    </xf>
    <xf numFmtId="0" fontId="46" fillId="3" borderId="9" xfId="0" applyFont="1" applyFill="1" applyBorder="1" applyAlignment="1">
      <alignment vertical="top" wrapText="1"/>
    </xf>
    <xf numFmtId="0" fontId="50" fillId="3" borderId="3" xfId="0" applyFont="1" applyFill="1" applyBorder="1" applyAlignment="1">
      <alignment vertical="top" wrapText="1"/>
    </xf>
    <xf numFmtId="0" fontId="50" fillId="3" borderId="9" xfId="0" applyFont="1" applyFill="1" applyBorder="1" applyAlignment="1">
      <alignment vertical="top" wrapText="1"/>
    </xf>
    <xf numFmtId="0" fontId="9" fillId="3" borderId="3" xfId="0" applyFont="1" applyFill="1" applyBorder="1" applyAlignment="1">
      <alignment vertical="top" wrapText="1"/>
    </xf>
    <xf numFmtId="0" fontId="9" fillId="3" borderId="9" xfId="0" applyFont="1" applyFill="1" applyBorder="1" applyAlignment="1">
      <alignment vertical="top" wrapText="1"/>
    </xf>
    <xf numFmtId="0" fontId="62" fillId="3" borderId="2" xfId="0" applyFont="1" applyFill="1" applyBorder="1" applyAlignment="1">
      <alignment horizontal="center" vertical="top" wrapText="1"/>
    </xf>
    <xf numFmtId="0" fontId="61" fillId="3" borderId="2" xfId="0" applyFont="1" applyFill="1" applyBorder="1" applyAlignment="1">
      <alignment horizontal="center" vertical="top" wrapText="1"/>
    </xf>
    <xf numFmtId="0" fontId="49" fillId="3" borderId="31" xfId="0" applyFont="1" applyFill="1" applyBorder="1" applyAlignment="1">
      <alignment vertical="top" wrapText="1"/>
    </xf>
    <xf numFmtId="0" fontId="49" fillId="3" borderId="14" xfId="0" applyFont="1" applyFill="1" applyBorder="1" applyAlignment="1">
      <alignment vertical="top" wrapText="1"/>
    </xf>
    <xf numFmtId="0" fontId="61" fillId="3" borderId="2" xfId="0" applyFont="1" applyFill="1" applyBorder="1" applyAlignment="1">
      <alignment vertical="top" wrapText="1"/>
    </xf>
    <xf numFmtId="0" fontId="50" fillId="3" borderId="2" xfId="0" applyFont="1" applyFill="1" applyBorder="1" applyAlignment="1">
      <alignment vertical="top" wrapText="1"/>
    </xf>
    <xf numFmtId="0" fontId="61" fillId="3" borderId="31" xfId="0" applyFont="1" applyFill="1" applyBorder="1" applyAlignment="1">
      <alignment vertical="top" wrapText="1"/>
    </xf>
    <xf numFmtId="0" fontId="61" fillId="3" borderId="61" xfId="0" applyFont="1" applyFill="1" applyBorder="1" applyAlignment="1">
      <alignment vertical="top" wrapText="1"/>
    </xf>
    <xf numFmtId="0" fontId="61" fillId="3" borderId="14" xfId="0" applyFont="1" applyFill="1" applyBorder="1" applyAlignment="1">
      <alignment vertical="top" wrapText="1"/>
    </xf>
    <xf numFmtId="0" fontId="46" fillId="3" borderId="2" xfId="0" applyFont="1" applyFill="1" applyBorder="1" applyAlignment="1">
      <alignment vertical="top" wrapText="1"/>
    </xf>
    <xf numFmtId="0" fontId="50" fillId="0" borderId="2" xfId="0" applyFont="1" applyBorder="1" applyAlignment="1">
      <alignment vertical="top" wrapText="1"/>
    </xf>
    <xf numFmtId="0" fontId="46" fillId="3" borderId="10" xfId="0" applyFont="1" applyFill="1" applyBorder="1" applyAlignment="1">
      <alignment vertical="top" wrapText="1"/>
    </xf>
    <xf numFmtId="0" fontId="61" fillId="3" borderId="30" xfId="0" applyFont="1" applyFill="1" applyBorder="1" applyAlignment="1">
      <alignment horizontal="left" vertical="top" wrapText="1"/>
    </xf>
    <xf numFmtId="0" fontId="61" fillId="3" borderId="7" xfId="0" applyFont="1" applyFill="1" applyBorder="1" applyAlignment="1">
      <alignment horizontal="left" vertical="top" wrapText="1"/>
    </xf>
    <xf numFmtId="0" fontId="61" fillId="3" borderId="76" xfId="0" applyFont="1" applyFill="1" applyBorder="1" applyAlignment="1">
      <alignment horizontal="left" vertical="top" wrapText="1"/>
    </xf>
    <xf numFmtId="0" fontId="61" fillId="3" borderId="31" xfId="0" applyFont="1" applyFill="1" applyBorder="1" applyAlignment="1">
      <alignment horizontal="left" vertical="top" wrapText="1"/>
    </xf>
    <xf numFmtId="0" fontId="61" fillId="3" borderId="61" xfId="0" applyFont="1" applyFill="1" applyBorder="1" applyAlignment="1">
      <alignment horizontal="left" vertical="top" wrapText="1"/>
    </xf>
    <xf numFmtId="0" fontId="61" fillId="3" borderId="14" xfId="0" applyFont="1" applyFill="1" applyBorder="1" applyAlignment="1">
      <alignment horizontal="left" vertical="top" wrapText="1"/>
    </xf>
    <xf numFmtId="0" fontId="50" fillId="0" borderId="12" xfId="0" applyFont="1" applyFill="1" applyBorder="1" applyAlignment="1">
      <alignment horizontal="center" vertical="top" wrapText="1"/>
    </xf>
    <xf numFmtId="0" fontId="50" fillId="0" borderId="4" xfId="0" applyFont="1" applyFill="1" applyBorder="1" applyAlignment="1">
      <alignment horizontal="center" vertical="top" wrapText="1"/>
    </xf>
    <xf numFmtId="0" fontId="46" fillId="0" borderId="71" xfId="0" applyFont="1" applyFill="1" applyBorder="1" applyAlignment="1">
      <alignment horizontal="center" vertical="top" wrapText="1"/>
    </xf>
    <xf numFmtId="0" fontId="46" fillId="0" borderId="33" xfId="0" applyFont="1" applyFill="1" applyBorder="1" applyAlignment="1">
      <alignment horizontal="center" vertical="top" wrapText="1"/>
    </xf>
    <xf numFmtId="0" fontId="46" fillId="0" borderId="12" xfId="0" applyFont="1" applyFill="1" applyBorder="1" applyAlignment="1">
      <alignment horizontal="center" vertical="top" wrapText="1"/>
    </xf>
    <xf numFmtId="0" fontId="46" fillId="0" borderId="5" xfId="0" applyFont="1" applyFill="1" applyBorder="1" applyAlignment="1">
      <alignment horizontal="center" vertical="top" wrapText="1"/>
    </xf>
    <xf numFmtId="0" fontId="46" fillId="0" borderId="92" xfId="0" applyFont="1" applyFill="1" applyBorder="1" applyAlignment="1">
      <alignment horizontal="left" vertical="top" wrapText="1"/>
    </xf>
    <xf numFmtId="0" fontId="46" fillId="0" borderId="91" xfId="0" applyFont="1" applyFill="1" applyBorder="1" applyAlignment="1">
      <alignment horizontal="left" vertical="top" wrapText="1"/>
    </xf>
    <xf numFmtId="0" fontId="62" fillId="0" borderId="2" xfId="0" applyFont="1" applyFill="1" applyBorder="1" applyAlignment="1">
      <alignment horizontal="center" vertical="top" wrapText="1"/>
    </xf>
    <xf numFmtId="0" fontId="62" fillId="0" borderId="31" xfId="0" applyFont="1" applyFill="1" applyBorder="1" applyAlignment="1">
      <alignment horizontal="center" vertical="top" wrapText="1"/>
    </xf>
    <xf numFmtId="0" fontId="61" fillId="0" borderId="2" xfId="0" applyFont="1" applyFill="1" applyBorder="1" applyAlignment="1">
      <alignment horizontal="center" vertical="top" wrapText="1"/>
    </xf>
    <xf numFmtId="0" fontId="61" fillId="0" borderId="31" xfId="0" applyFont="1" applyFill="1" applyBorder="1" applyAlignment="1">
      <alignment horizontal="center" vertical="top" wrapText="1"/>
    </xf>
    <xf numFmtId="0" fontId="49" fillId="0" borderId="1" xfId="0" applyFont="1" applyFill="1" applyBorder="1" applyAlignment="1">
      <alignment horizontal="center" vertical="top" wrapText="1"/>
    </xf>
    <xf numFmtId="0" fontId="63" fillId="0" borderId="77" xfId="0" applyFont="1" applyFill="1" applyBorder="1" applyAlignment="1">
      <alignment horizontal="center" vertical="top" wrapText="1"/>
    </xf>
    <xf numFmtId="0" fontId="63" fillId="0" borderId="78" xfId="0" applyFont="1" applyFill="1" applyBorder="1" applyAlignment="1">
      <alignment horizontal="center" vertical="top" wrapText="1"/>
    </xf>
    <xf numFmtId="0" fontId="63" fillId="0" borderId="50" xfId="0" applyFont="1" applyFill="1" applyBorder="1" applyAlignment="1">
      <alignment horizontal="center" vertical="top" wrapText="1"/>
    </xf>
    <xf numFmtId="0" fontId="46" fillId="0" borderId="12" xfId="0" applyFont="1" applyFill="1" applyBorder="1" applyAlignment="1">
      <alignment horizontal="left" vertical="top" wrapText="1"/>
    </xf>
    <xf numFmtId="0" fontId="46" fillId="0" borderId="4" xfId="0" applyFont="1" applyFill="1" applyBorder="1" applyAlignment="1">
      <alignment horizontal="left" vertical="top" wrapText="1"/>
    </xf>
    <xf numFmtId="0" fontId="46" fillId="0" borderId="5" xfId="0" applyFont="1" applyFill="1" applyBorder="1" applyAlignment="1">
      <alignment horizontal="left" vertical="top" wrapText="1"/>
    </xf>
    <xf numFmtId="0" fontId="46" fillId="0" borderId="4" xfId="0" applyFont="1" applyFill="1" applyBorder="1" applyAlignment="1">
      <alignment horizontal="center" vertical="top" wrapText="1"/>
    </xf>
    <xf numFmtId="0" fontId="46" fillId="0" borderId="33" xfId="0" applyFont="1" applyFill="1" applyBorder="1" applyAlignment="1">
      <alignment horizontal="left" vertical="top" wrapText="1"/>
    </xf>
    <xf numFmtId="0" fontId="46" fillId="0" borderId="32" xfId="0" applyFont="1" applyFill="1" applyBorder="1" applyAlignment="1">
      <alignment horizontal="left" vertical="top" wrapText="1"/>
    </xf>
    <xf numFmtId="0" fontId="46" fillId="0" borderId="71" xfId="0" applyFont="1" applyFill="1" applyBorder="1" applyAlignment="1">
      <alignment horizontal="left" vertical="top" wrapText="1"/>
    </xf>
    <xf numFmtId="0" fontId="46" fillId="0" borderId="123" xfId="0" applyFont="1" applyFill="1" applyBorder="1" applyAlignment="1">
      <alignment horizontal="left" vertical="top" wrapText="1"/>
    </xf>
    <xf numFmtId="0" fontId="46" fillId="0" borderId="0" xfId="0" applyFont="1" applyFill="1" applyBorder="1" applyAlignment="1">
      <alignment horizontal="left" vertical="top" wrapText="1"/>
    </xf>
    <xf numFmtId="0" fontId="46" fillId="0" borderId="22" xfId="0" applyFont="1" applyFill="1" applyBorder="1" applyAlignment="1">
      <alignment horizontal="left" vertical="top" wrapText="1"/>
    </xf>
    <xf numFmtId="0" fontId="46" fillId="0" borderId="32" xfId="0" applyFont="1" applyFill="1" applyBorder="1" applyAlignment="1">
      <alignment horizontal="center" vertical="top" wrapText="1"/>
    </xf>
    <xf numFmtId="0" fontId="46" fillId="0" borderId="92" xfId="0" applyFont="1" applyFill="1" applyBorder="1" applyAlignment="1">
      <alignment vertical="top" wrapText="1"/>
    </xf>
    <xf numFmtId="0" fontId="10" fillId="0" borderId="2" xfId="0" applyFont="1" applyFill="1" applyBorder="1" applyAlignment="1">
      <alignment horizontal="center" vertical="top" wrapText="1"/>
    </xf>
    <xf numFmtId="0" fontId="10" fillId="0" borderId="31" xfId="0" applyFont="1" applyFill="1" applyBorder="1" applyAlignment="1">
      <alignment horizontal="center" vertical="top" wrapText="1"/>
    </xf>
    <xf numFmtId="0" fontId="64" fillId="0" borderId="2" xfId="0" applyFont="1" applyFill="1" applyBorder="1" applyAlignment="1">
      <alignment horizontal="center" vertical="top" wrapText="1"/>
    </xf>
    <xf numFmtId="0" fontId="64" fillId="0" borderId="31" xfId="0" applyFont="1" applyFill="1" applyBorder="1" applyAlignment="1">
      <alignment horizontal="center" vertical="top" wrapText="1"/>
    </xf>
    <xf numFmtId="0" fontId="4" fillId="0" borderId="1" xfId="0" applyFont="1" applyFill="1" applyBorder="1" applyAlignment="1">
      <alignment horizontal="center" vertical="top" wrapText="1"/>
    </xf>
    <xf numFmtId="0" fontId="8" fillId="0" borderId="77" xfId="0" applyFont="1" applyFill="1" applyBorder="1" applyAlignment="1">
      <alignment horizontal="center" vertical="top" wrapText="1"/>
    </xf>
    <xf numFmtId="0" fontId="8" fillId="0" borderId="78" xfId="0" applyFont="1" applyFill="1" applyBorder="1" applyAlignment="1">
      <alignment horizontal="center" vertical="top" wrapText="1"/>
    </xf>
    <xf numFmtId="0" fontId="8" fillId="0" borderId="50" xfId="0" applyFont="1" applyFill="1" applyBorder="1" applyAlignment="1">
      <alignment horizontal="center" vertical="top" wrapText="1"/>
    </xf>
    <xf numFmtId="0" fontId="2" fillId="0" borderId="94" xfId="0" applyFont="1" applyFill="1" applyBorder="1" applyAlignment="1">
      <alignment horizontal="left" vertical="top" wrapText="1"/>
    </xf>
    <xf numFmtId="0" fontId="2" fillId="0" borderId="124" xfId="0" applyFont="1" applyFill="1" applyBorder="1" applyAlignment="1">
      <alignment horizontal="left" vertical="top" wrapText="1"/>
    </xf>
    <xf numFmtId="0" fontId="9" fillId="0" borderId="111" xfId="0" applyFont="1" applyFill="1" applyBorder="1" applyAlignment="1">
      <alignment vertical="top" wrapText="1"/>
    </xf>
    <xf numFmtId="0" fontId="9" fillId="0" borderId="94" xfId="0" applyFont="1" applyFill="1" applyBorder="1" applyAlignment="1">
      <alignment vertical="top" wrapText="1"/>
    </xf>
    <xf numFmtId="0" fontId="9" fillId="0" borderId="124" xfId="0" applyFont="1" applyFill="1" applyBorder="1" applyAlignment="1">
      <alignment vertical="top" wrapText="1"/>
    </xf>
    <xf numFmtId="0" fontId="2" fillId="0" borderId="94" xfId="0" applyFont="1" applyFill="1" applyBorder="1" applyAlignment="1">
      <alignment vertical="top" wrapText="1"/>
    </xf>
    <xf numFmtId="0" fontId="2" fillId="0" borderId="124" xfId="0" applyFont="1" applyFill="1" applyBorder="1" applyAlignment="1">
      <alignment vertical="top" wrapText="1"/>
    </xf>
    <xf numFmtId="0" fontId="9" fillId="0" borderId="122" xfId="0" applyFont="1" applyFill="1" applyBorder="1" applyAlignment="1">
      <alignment vertical="top" wrapText="1"/>
    </xf>
    <xf numFmtId="0" fontId="2" fillId="3" borderId="128" xfId="0" applyFont="1" applyFill="1" applyBorder="1" applyAlignment="1">
      <alignment vertical="top" wrapText="1"/>
    </xf>
    <xf numFmtId="0" fontId="2" fillId="3" borderId="129" xfId="0" applyFont="1" applyFill="1" applyBorder="1" applyAlignment="1">
      <alignment vertical="top" wrapText="1"/>
    </xf>
    <xf numFmtId="0" fontId="2" fillId="3" borderId="130" xfId="0" applyFont="1" applyFill="1" applyBorder="1" applyAlignment="1">
      <alignment vertical="top" wrapText="1"/>
    </xf>
    <xf numFmtId="0" fontId="2" fillId="0" borderId="131" xfId="0" applyFont="1" applyFill="1" applyBorder="1" applyAlignment="1">
      <alignment vertical="top" wrapText="1"/>
    </xf>
    <xf numFmtId="0" fontId="2" fillId="0" borderId="130" xfId="0" applyFont="1" applyFill="1" applyBorder="1" applyAlignment="1">
      <alignment vertical="top" wrapText="1"/>
    </xf>
    <xf numFmtId="0" fontId="23" fillId="0" borderId="77" xfId="0" applyFont="1" applyFill="1" applyBorder="1" applyAlignment="1">
      <alignment horizontal="center" vertical="top" wrapText="1"/>
    </xf>
    <xf numFmtId="0" fontId="23" fillId="0" borderId="78" xfId="0" applyFont="1" applyFill="1" applyBorder="1" applyAlignment="1">
      <alignment horizontal="center" vertical="top" wrapText="1"/>
    </xf>
    <xf numFmtId="0" fontId="23" fillId="0" borderId="50" xfId="0" applyFont="1" applyFill="1" applyBorder="1" applyAlignment="1">
      <alignment horizontal="center" vertical="top" wrapText="1"/>
    </xf>
    <xf numFmtId="0" fontId="2" fillId="0" borderId="131" xfId="0" applyFont="1" applyFill="1" applyBorder="1" applyAlignment="1">
      <alignment horizontal="left" vertical="top" wrapText="1"/>
    </xf>
    <xf numFmtId="0" fontId="2" fillId="0" borderId="129" xfId="0" applyFont="1" applyFill="1" applyBorder="1" applyAlignment="1">
      <alignment horizontal="left" vertical="top" wrapText="1"/>
    </xf>
    <xf numFmtId="0" fontId="2" fillId="0" borderId="130" xfId="0" applyFont="1" applyFill="1" applyBorder="1" applyAlignment="1">
      <alignment horizontal="left" vertical="top" wrapText="1"/>
    </xf>
    <xf numFmtId="0" fontId="2" fillId="0" borderId="125" xfId="0" applyFont="1" applyFill="1" applyBorder="1" applyAlignment="1">
      <alignment vertical="top" wrapText="1"/>
    </xf>
    <xf numFmtId="0" fontId="2" fillId="0" borderId="126" xfId="0" applyFont="1" applyFill="1" applyBorder="1" applyAlignment="1">
      <alignment vertical="top" wrapText="1"/>
    </xf>
    <xf numFmtId="0" fontId="2" fillId="0" borderId="127" xfId="0" applyFont="1" applyFill="1" applyBorder="1" applyAlignment="1">
      <alignment vertical="top" wrapText="1"/>
    </xf>
    <xf numFmtId="0" fontId="46" fillId="0" borderId="122" xfId="0" applyFont="1" applyFill="1" applyBorder="1" applyAlignment="1">
      <alignment horizontal="left" vertical="top" wrapText="1"/>
    </xf>
    <xf numFmtId="0" fontId="46" fillId="0" borderId="4" xfId="0" applyFont="1" applyFill="1" applyBorder="1" applyAlignment="1">
      <alignment vertical="top" wrapText="1"/>
    </xf>
    <xf numFmtId="0" fontId="46" fillId="0" borderId="5" xfId="0" applyFont="1" applyFill="1" applyBorder="1" applyAlignment="1">
      <alignment vertical="top" wrapText="1"/>
    </xf>
    <xf numFmtId="0" fontId="61" fillId="0" borderId="59" xfId="0" applyFont="1" applyFill="1" applyBorder="1" applyAlignment="1">
      <alignment horizontal="center" vertical="top" wrapText="1"/>
    </xf>
    <xf numFmtId="0" fontId="61" fillId="0" borderId="65" xfId="0" applyFont="1" applyFill="1" applyBorder="1" applyAlignment="1">
      <alignment horizontal="center" vertical="top" wrapText="1"/>
    </xf>
    <xf numFmtId="0" fontId="61" fillId="0" borderId="78" xfId="0" applyFont="1" applyFill="1" applyBorder="1" applyAlignment="1">
      <alignment horizontal="center" vertical="top" wrapText="1"/>
    </xf>
    <xf numFmtId="0" fontId="61" fillId="0" borderId="50" xfId="0" applyFont="1" applyFill="1" applyBorder="1" applyAlignment="1">
      <alignment horizontal="center" vertical="top" wrapText="1"/>
    </xf>
    <xf numFmtId="0" fontId="46" fillId="0" borderId="12" xfId="0" applyFont="1" applyFill="1" applyBorder="1" applyAlignment="1">
      <alignment vertical="top" wrapText="1"/>
    </xf>
    <xf numFmtId="0" fontId="46" fillId="0" borderId="132" xfId="0" applyFont="1" applyFill="1" applyBorder="1" applyAlignment="1">
      <alignment horizontal="left" vertical="top" wrapText="1"/>
    </xf>
    <xf numFmtId="0" fontId="46" fillId="0" borderId="94" xfId="0" applyFont="1" applyFill="1" applyBorder="1" applyAlignment="1">
      <alignment horizontal="left" vertical="top" wrapText="1"/>
    </xf>
    <xf numFmtId="0" fontId="46" fillId="0" borderId="124" xfId="0" applyFont="1" applyFill="1" applyBorder="1" applyAlignment="1">
      <alignment horizontal="left" vertical="top" wrapText="1"/>
    </xf>
    <xf numFmtId="0" fontId="46" fillId="0" borderId="94" xfId="0" applyFont="1" applyFill="1" applyBorder="1" applyAlignment="1">
      <alignment vertical="top" wrapText="1"/>
    </xf>
    <xf numFmtId="0" fontId="46" fillId="0" borderId="124" xfId="0" applyFont="1" applyFill="1" applyBorder="1" applyAlignment="1">
      <alignment vertical="top" wrapText="1"/>
    </xf>
    <xf numFmtId="0" fontId="12" fillId="0" borderId="80" xfId="0" applyFont="1" applyFill="1" applyBorder="1" applyAlignment="1">
      <alignment horizontal="center" vertical="top" wrapText="1"/>
    </xf>
    <xf numFmtId="0" fontId="12" fillId="0" borderId="67" xfId="0" applyFont="1" applyFill="1" applyBorder="1" applyAlignment="1">
      <alignment horizontal="center" vertical="top" wrapText="1"/>
    </xf>
    <xf numFmtId="0" fontId="12" fillId="0" borderId="81" xfId="0" applyFont="1" applyFill="1" applyBorder="1" applyAlignment="1">
      <alignment horizontal="center" vertical="top" wrapText="1"/>
    </xf>
    <xf numFmtId="0" fontId="12" fillId="0" borderId="3"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28" xfId="0" applyFont="1" applyFill="1" applyBorder="1" applyAlignment="1">
      <alignment horizontal="center" vertical="top" wrapText="1"/>
    </xf>
    <xf numFmtId="0" fontId="12" fillId="0" borderId="23" xfId="0" applyFont="1" applyFill="1" applyBorder="1" applyAlignment="1">
      <alignment horizontal="left" vertical="top" wrapText="1"/>
    </xf>
    <xf numFmtId="0" fontId="12" fillId="0" borderId="80" xfId="0" applyFont="1" applyFill="1" applyBorder="1" applyAlignment="1">
      <alignment horizontal="left" vertical="top" wrapText="1"/>
    </xf>
    <xf numFmtId="0" fontId="12" fillId="0" borderId="67" xfId="0" applyFont="1" applyFill="1" applyBorder="1" applyAlignment="1">
      <alignment horizontal="left" vertical="top" wrapText="1"/>
    </xf>
    <xf numFmtId="0" fontId="12" fillId="0" borderId="81" xfId="0" applyFont="1" applyFill="1" applyBorder="1" applyAlignment="1">
      <alignment horizontal="left" vertical="top" wrapText="1"/>
    </xf>
    <xf numFmtId="0" fontId="32" fillId="0" borderId="31" xfId="0" applyFont="1" applyFill="1" applyBorder="1" applyAlignment="1">
      <alignment horizontal="center" vertical="top" wrapText="1"/>
    </xf>
    <xf numFmtId="0" fontId="32" fillId="0" borderId="61" xfId="0" applyFont="1" applyFill="1" applyBorder="1" applyAlignment="1">
      <alignment horizontal="center" vertical="top" wrapText="1"/>
    </xf>
    <xf numFmtId="0" fontId="32" fillId="0" borderId="14" xfId="0" applyFont="1" applyFill="1" applyBorder="1" applyAlignment="1">
      <alignment horizontal="center" vertical="top" wrapText="1"/>
    </xf>
    <xf numFmtId="0" fontId="65" fillId="0" borderId="31" xfId="0" applyFont="1" applyFill="1" applyBorder="1" applyAlignment="1">
      <alignment horizontal="center" vertical="top" wrapText="1"/>
    </xf>
    <xf numFmtId="0" fontId="65" fillId="0" borderId="61" xfId="0" applyFont="1" applyFill="1" applyBorder="1" applyAlignment="1">
      <alignment horizontal="center" vertical="top" wrapText="1"/>
    </xf>
    <xf numFmtId="0" fontId="65" fillId="0" borderId="14" xfId="0" applyFont="1" applyFill="1" applyBorder="1" applyAlignment="1">
      <alignment horizontal="center" vertical="top" wrapText="1"/>
    </xf>
    <xf numFmtId="0" fontId="10" fillId="0" borderId="77" xfId="0" applyFont="1" applyFill="1" applyBorder="1" applyAlignment="1">
      <alignment horizontal="center" vertical="top" wrapText="1"/>
    </xf>
    <xf numFmtId="0" fontId="10" fillId="0" borderId="50" xfId="0" applyFont="1" applyFill="1" applyBorder="1" applyAlignment="1">
      <alignment horizontal="center" vertical="top" wrapText="1"/>
    </xf>
    <xf numFmtId="0" fontId="33" fillId="0" borderId="77" xfId="0" applyFont="1" applyFill="1" applyBorder="1" applyAlignment="1">
      <alignment horizontal="center" vertical="top" wrapText="1"/>
    </xf>
    <xf numFmtId="0" fontId="33" fillId="0" borderId="78" xfId="0" applyFont="1" applyFill="1" applyBorder="1" applyAlignment="1">
      <alignment horizontal="center" vertical="top" wrapText="1"/>
    </xf>
    <xf numFmtId="0" fontId="33" fillId="0" borderId="50" xfId="0" applyFont="1" applyFill="1" applyBorder="1" applyAlignment="1">
      <alignment horizontal="center" vertical="top" wrapText="1"/>
    </xf>
    <xf numFmtId="49" fontId="14" fillId="0" borderId="68" xfId="0" applyNumberFormat="1" applyFont="1" applyFill="1" applyBorder="1" applyAlignment="1">
      <alignment horizontal="center" vertical="top" wrapText="1"/>
    </xf>
    <xf numFmtId="49" fontId="14" fillId="0" borderId="82" xfId="0" applyNumberFormat="1" applyFont="1" applyFill="1" applyBorder="1" applyAlignment="1">
      <alignment horizontal="center" vertical="top" wrapText="1"/>
    </xf>
    <xf numFmtId="0" fontId="2"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10" xfId="0" applyFont="1" applyFill="1" applyBorder="1" applyAlignment="1">
      <alignment horizontal="center" vertical="top" wrapText="1"/>
    </xf>
    <xf numFmtId="0" fontId="8" fillId="0" borderId="2" xfId="0" applyFont="1" applyFill="1" applyBorder="1" applyAlignment="1">
      <alignment horizontal="center" vertical="top" wrapText="1"/>
    </xf>
    <xf numFmtId="0" fontId="4" fillId="0" borderId="2" xfId="0" applyFont="1" applyFill="1" applyBorder="1" applyAlignment="1">
      <alignment horizontal="center" vertical="top" wrapText="1"/>
    </xf>
    <xf numFmtId="0" fontId="8" fillId="0" borderId="31" xfId="0" applyFont="1" applyFill="1" applyBorder="1" applyAlignment="1">
      <alignment horizontal="center" vertical="top" wrapText="1"/>
    </xf>
    <xf numFmtId="0" fontId="8" fillId="0" borderId="61" xfId="0" applyFont="1" applyFill="1" applyBorder="1" applyAlignment="1">
      <alignment horizontal="center" vertical="top" wrapText="1"/>
    </xf>
    <xf numFmtId="0" fontId="8" fillId="0" borderId="14" xfId="0" applyFont="1" applyFill="1" applyBorder="1" applyAlignment="1">
      <alignment horizontal="center" vertical="top" wrapText="1"/>
    </xf>
    <xf numFmtId="0" fontId="2" fillId="0" borderId="133" xfId="0" applyFont="1" applyFill="1" applyBorder="1" applyAlignment="1">
      <alignment horizontal="left" vertical="top" wrapText="1"/>
    </xf>
    <xf numFmtId="0" fontId="10" fillId="0" borderId="79" xfId="0" applyFont="1" applyFill="1" applyBorder="1" applyAlignment="1">
      <alignment horizontal="center" vertical="top" wrapText="1"/>
    </xf>
    <xf numFmtId="0" fontId="10" fillId="0" borderId="34" xfId="0" applyFont="1" applyFill="1" applyBorder="1" applyAlignment="1">
      <alignment horizontal="center" vertical="top" wrapText="1"/>
    </xf>
    <xf numFmtId="0" fontId="10" fillId="0" borderId="68" xfId="0" applyFont="1" applyFill="1" applyBorder="1" applyAlignment="1">
      <alignment horizontal="center" vertical="top" wrapText="1"/>
    </xf>
    <xf numFmtId="0" fontId="8" fillId="0" borderId="59" xfId="0" applyFont="1" applyFill="1" applyBorder="1" applyAlignment="1">
      <alignment horizontal="center" vertical="top" wrapText="1"/>
    </xf>
    <xf numFmtId="0" fontId="10" fillId="0" borderId="65" xfId="0" applyFont="1" applyFill="1" applyBorder="1" applyAlignment="1">
      <alignment horizontal="center" vertical="top" wrapText="1"/>
    </xf>
    <xf numFmtId="0" fontId="10" fillId="0" borderId="78" xfId="0" applyFont="1" applyFill="1" applyBorder="1" applyAlignment="1">
      <alignment horizontal="center" vertical="top" wrapText="1"/>
    </xf>
    <xf numFmtId="0" fontId="4" fillId="0" borderId="1" xfId="0" applyFont="1" applyFill="1" applyBorder="1" applyAlignment="1">
      <alignment horizontal="center" vertical="center" wrapText="1"/>
    </xf>
    <xf numFmtId="0" fontId="2" fillId="0" borderId="122" xfId="0" applyFont="1" applyFill="1" applyBorder="1" applyAlignment="1">
      <alignment horizontal="left" vertical="top" wrapText="1"/>
    </xf>
    <xf numFmtId="0" fontId="2" fillId="0" borderId="134" xfId="0" applyFont="1" applyFill="1" applyBorder="1" applyAlignment="1">
      <alignment horizontal="left" vertical="top" wrapText="1"/>
    </xf>
    <xf numFmtId="0" fontId="2" fillId="0" borderId="115" xfId="0" applyFont="1" applyFill="1" applyBorder="1" applyAlignment="1">
      <alignment vertical="top" wrapText="1"/>
    </xf>
    <xf numFmtId="0" fontId="2" fillId="0" borderId="133" xfId="0" applyFont="1" applyFill="1" applyBorder="1" applyAlignment="1">
      <alignment vertical="top" wrapText="1"/>
    </xf>
    <xf numFmtId="0" fontId="2" fillId="0" borderId="135" xfId="0" applyFont="1" applyFill="1" applyBorder="1" applyAlignment="1">
      <alignment vertical="top" wrapText="1"/>
    </xf>
    <xf numFmtId="0" fontId="5" fillId="0" borderId="77" xfId="0" applyFont="1" applyFill="1" applyBorder="1" applyAlignment="1">
      <alignment horizontal="center" vertical="top" wrapText="1"/>
    </xf>
    <xf numFmtId="0" fontId="5" fillId="0" borderId="78" xfId="0" applyFont="1" applyFill="1" applyBorder="1" applyAlignment="1">
      <alignment horizontal="center" vertical="top" wrapText="1"/>
    </xf>
    <xf numFmtId="0" fontId="5" fillId="0" borderId="50" xfId="0" applyFont="1" applyFill="1" applyBorder="1" applyAlignment="1">
      <alignment horizontal="center" vertical="top" wrapText="1"/>
    </xf>
    <xf numFmtId="0" fontId="13" fillId="0" borderId="3" xfId="0" applyFont="1" applyFill="1" applyBorder="1" applyAlignment="1">
      <alignment horizontal="center" vertical="top" wrapText="1"/>
    </xf>
    <xf numFmtId="0" fontId="13" fillId="0" borderId="9" xfId="0" applyFont="1" applyFill="1" applyBorder="1" applyAlignment="1">
      <alignment horizontal="center" vertical="top" wrapText="1"/>
    </xf>
    <xf numFmtId="0" fontId="13" fillId="0" borderId="10" xfId="0" applyFont="1" applyFill="1" applyBorder="1" applyAlignment="1">
      <alignment horizontal="center" vertical="top" wrapText="1"/>
    </xf>
    <xf numFmtId="0" fontId="46" fillId="0" borderId="101" xfId="0" applyFont="1" applyFill="1" applyBorder="1" applyAlignment="1">
      <alignment horizontal="left" vertical="top" wrapText="1"/>
    </xf>
    <xf numFmtId="0" fontId="46" fillId="0" borderId="136" xfId="0" applyFont="1" applyFill="1" applyBorder="1" applyAlignment="1">
      <alignment horizontal="left" vertical="top" wrapText="1"/>
    </xf>
    <xf numFmtId="0" fontId="66" fillId="0" borderId="63" xfId="0" applyFont="1" applyFill="1" applyBorder="1" applyAlignment="1">
      <alignment horizontal="center" vertical="top" wrapText="1"/>
    </xf>
    <xf numFmtId="0" fontId="66" fillId="0" borderId="64" xfId="0" applyFont="1" applyFill="1" applyBorder="1" applyAlignment="1">
      <alignment horizontal="center" vertical="top" wrapText="1"/>
    </xf>
    <xf numFmtId="0" fontId="66" fillId="0" borderId="83" xfId="0" applyFont="1" applyFill="1" applyBorder="1" applyAlignment="1">
      <alignment horizontal="center" vertical="top" wrapText="1"/>
    </xf>
    <xf numFmtId="0" fontId="66" fillId="0" borderId="84" xfId="0" applyFont="1" applyFill="1" applyBorder="1" applyAlignment="1">
      <alignment vertical="top" wrapText="1"/>
    </xf>
    <xf numFmtId="0" fontId="66" fillId="0" borderId="83" xfId="0" applyFont="1" applyFill="1" applyBorder="1" applyAlignment="1">
      <alignment vertical="top" wrapText="1"/>
    </xf>
    <xf numFmtId="0" fontId="66" fillId="0" borderId="84" xfId="0" applyFont="1" applyFill="1" applyBorder="1" applyAlignment="1">
      <alignment horizontal="center" vertical="top" wrapText="1"/>
    </xf>
    <xf numFmtId="0" fontId="66" fillId="0" borderId="67" xfId="0" applyFont="1" applyFill="1" applyBorder="1" applyAlignment="1">
      <alignment horizontal="center" vertical="top" wrapText="1"/>
    </xf>
    <xf numFmtId="0" fontId="66" fillId="0" borderId="81" xfId="0" applyFont="1" applyFill="1" applyBorder="1" applyAlignment="1">
      <alignment horizontal="center" vertical="top" wrapText="1"/>
    </xf>
    <xf numFmtId="0" fontId="49" fillId="0" borderId="16" xfId="0" applyFont="1" applyFill="1" applyBorder="1" applyAlignment="1">
      <alignment horizontal="center" vertical="top" wrapText="1"/>
    </xf>
    <xf numFmtId="0" fontId="49" fillId="0" borderId="17" xfId="0" applyFont="1" applyFill="1" applyBorder="1" applyAlignment="1">
      <alignment horizontal="center" vertical="top" wrapText="1"/>
    </xf>
    <xf numFmtId="0" fontId="49" fillId="0" borderId="63" xfId="0" applyFont="1" applyFill="1" applyBorder="1" applyAlignment="1">
      <alignment horizontal="center" vertical="top" wrapText="1"/>
    </xf>
    <xf numFmtId="0" fontId="49" fillId="0" borderId="71" xfId="0" applyFont="1" applyFill="1" applyBorder="1" applyAlignment="1">
      <alignment horizontal="center" vertical="top" wrapText="1"/>
    </xf>
    <xf numFmtId="0" fontId="61" fillId="0" borderId="77" xfId="0" applyFont="1" applyFill="1" applyBorder="1" applyAlignment="1">
      <alignment horizontal="center" vertical="top" wrapText="1"/>
    </xf>
    <xf numFmtId="0" fontId="2" fillId="0" borderId="122" xfId="0" applyFont="1" applyFill="1" applyBorder="1" applyAlignment="1">
      <alignment vertical="top" wrapText="1"/>
    </xf>
    <xf numFmtId="0" fontId="2" fillId="0" borderId="111" xfId="0" applyFont="1" applyFill="1" applyBorder="1" applyAlignment="1">
      <alignment vertical="top" wrapText="1"/>
    </xf>
    <xf numFmtId="0" fontId="46" fillId="0" borderId="3" xfId="0" applyFont="1" applyBorder="1" applyAlignment="1">
      <alignment horizontal="center" vertical="top"/>
    </xf>
    <xf numFmtId="0" fontId="46" fillId="0" borderId="10" xfId="0" applyFont="1" applyBorder="1" applyAlignment="1">
      <alignment horizontal="center" vertical="top"/>
    </xf>
    <xf numFmtId="0" fontId="46" fillId="0" borderId="3" xfId="0" applyFont="1" applyBorder="1" applyAlignment="1">
      <alignment horizontal="center" vertical="top" wrapText="1"/>
    </xf>
    <xf numFmtId="0" fontId="46" fillId="0" borderId="10" xfId="0" applyFont="1" applyBorder="1" applyAlignment="1">
      <alignment horizontal="center" vertical="top" wrapText="1"/>
    </xf>
    <xf numFmtId="0" fontId="62" fillId="3" borderId="40" xfId="0" applyFont="1" applyFill="1" applyBorder="1" applyAlignment="1">
      <alignment horizontal="center" vertical="top" wrapText="1"/>
    </xf>
    <xf numFmtId="0" fontId="62" fillId="3" borderId="86" xfId="0" applyFont="1" applyFill="1" applyBorder="1" applyAlignment="1">
      <alignment horizontal="center" vertical="top" wrapText="1"/>
    </xf>
    <xf numFmtId="0" fontId="62" fillId="3" borderId="87" xfId="0" applyFont="1" applyFill="1" applyBorder="1" applyAlignment="1">
      <alignment horizontal="center" vertical="top" wrapText="1"/>
    </xf>
    <xf numFmtId="0" fontId="61" fillId="3" borderId="31" xfId="0" applyFont="1" applyFill="1" applyBorder="1" applyAlignment="1">
      <alignment horizontal="center" vertical="top" wrapText="1"/>
    </xf>
    <xf numFmtId="0" fontId="61" fillId="3" borderId="61" xfId="0" applyFont="1" applyFill="1" applyBorder="1" applyAlignment="1">
      <alignment horizontal="center" vertical="top" wrapText="1"/>
    </xf>
    <xf numFmtId="0" fontId="61" fillId="3" borderId="88" xfId="0" applyFont="1" applyFill="1" applyBorder="1" applyAlignment="1">
      <alignment horizontal="center" vertical="top" wrapText="1"/>
    </xf>
    <xf numFmtId="0" fontId="46" fillId="0" borderId="9" xfId="0" applyFont="1" applyBorder="1" applyAlignment="1">
      <alignment horizontal="center" vertical="top" wrapText="1"/>
    </xf>
    <xf numFmtId="0" fontId="46" fillId="0" borderId="3" xfId="0" applyFont="1" applyBorder="1" applyAlignment="1">
      <alignment horizontal="left" vertical="top" wrapText="1"/>
    </xf>
    <xf numFmtId="0" fontId="46" fillId="0" borderId="9" xfId="0" applyFont="1" applyBorder="1" applyAlignment="1">
      <alignment horizontal="left" vertical="top" wrapText="1"/>
    </xf>
    <xf numFmtId="0" fontId="46" fillId="0" borderId="10" xfId="0" applyFont="1" applyBorder="1" applyAlignment="1">
      <alignment horizontal="left" vertical="top" wrapText="1"/>
    </xf>
    <xf numFmtId="0" fontId="46" fillId="0" borderId="9" xfId="0" applyFont="1" applyBorder="1" applyAlignment="1">
      <alignment horizontal="center" vertical="top"/>
    </xf>
    <xf numFmtId="0" fontId="2" fillId="3" borderId="2" xfId="0" applyFont="1" applyFill="1" applyBorder="1" applyAlignment="1">
      <alignment horizontal="left" vertical="top" wrapText="1"/>
    </xf>
    <xf numFmtId="0" fontId="2" fillId="3" borderId="2" xfId="0" applyFont="1" applyFill="1" applyBorder="1" applyAlignment="1">
      <alignment horizontal="center" vertical="top" wrapText="1"/>
    </xf>
    <xf numFmtId="0" fontId="46" fillId="0" borderId="79" xfId="0" applyFont="1" applyBorder="1" applyAlignment="1">
      <alignment horizontal="center" vertical="top"/>
    </xf>
    <xf numFmtId="0" fontId="46" fillId="0" borderId="59" xfId="0" applyFont="1" applyBorder="1" applyAlignment="1">
      <alignment horizontal="center" vertical="top"/>
    </xf>
    <xf numFmtId="0" fontId="46" fillId="0" borderId="85" xfId="0" applyFont="1" applyBorder="1" applyAlignment="1">
      <alignment horizontal="center" vertical="top"/>
    </xf>
    <xf numFmtId="0" fontId="46" fillId="0" borderId="52" xfId="0" applyFont="1" applyBorder="1" applyAlignment="1">
      <alignment horizontal="center" vertical="top" wrapText="1"/>
    </xf>
    <xf numFmtId="0" fontId="46" fillId="0" borderId="23" xfId="0" applyFont="1" applyBorder="1" applyAlignment="1">
      <alignment horizontal="center" vertical="top" wrapText="1"/>
    </xf>
    <xf numFmtId="0" fontId="2" fillId="0" borderId="115" xfId="0" applyFont="1" applyFill="1" applyBorder="1" applyAlignment="1">
      <alignment horizontal="left" vertical="top" wrapText="1"/>
    </xf>
    <xf numFmtId="0" fontId="2" fillId="0" borderId="135" xfId="0" applyFont="1" applyFill="1" applyBorder="1" applyAlignment="1">
      <alignment horizontal="left" vertical="top" wrapText="1"/>
    </xf>
    <xf numFmtId="0" fontId="2" fillId="0" borderId="117" xfId="0" applyFont="1" applyFill="1" applyBorder="1" applyAlignment="1">
      <alignment vertical="top" wrapText="1"/>
    </xf>
    <xf numFmtId="0" fontId="2" fillId="0" borderId="137" xfId="0" applyFont="1" applyFill="1" applyBorder="1" applyAlignment="1">
      <alignment vertical="top" wrapText="1"/>
    </xf>
    <xf numFmtId="0" fontId="12" fillId="0" borderId="94" xfId="0" applyFont="1" applyFill="1" applyBorder="1" applyAlignment="1">
      <alignment vertical="top" wrapText="1"/>
    </xf>
    <xf numFmtId="0" fontId="12" fillId="0" borderId="124" xfId="0" applyFont="1" applyFill="1" applyBorder="1" applyAlignment="1">
      <alignment vertical="top" wrapText="1"/>
    </xf>
    <xf numFmtId="0" fontId="2" fillId="0" borderId="12" xfId="0" applyFont="1" applyFill="1" applyBorder="1" applyAlignment="1">
      <alignment vertical="top" wrapText="1"/>
    </xf>
    <xf numFmtId="0" fontId="2" fillId="0" borderId="4" xfId="0" applyFont="1" applyFill="1" applyBorder="1" applyAlignment="1">
      <alignment vertical="top" wrapText="1"/>
    </xf>
    <xf numFmtId="0" fontId="8" fillId="0" borderId="31"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42" fillId="0" borderId="2" xfId="0" applyFont="1" applyFill="1" applyBorder="1" applyAlignment="1">
      <alignment horizontal="left" vertical="top" wrapText="1"/>
    </xf>
    <xf numFmtId="0" fontId="12" fillId="0" borderId="2" xfId="0" applyFont="1" applyFill="1" applyBorder="1" applyAlignment="1">
      <alignment horizontal="left" vertical="top" wrapText="1"/>
    </xf>
    <xf numFmtId="0" fontId="8" fillId="0" borderId="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61"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2" fillId="0" borderId="3" xfId="0" applyFont="1" applyFill="1" applyBorder="1" applyAlignment="1">
      <alignment horizontal="left" vertical="top" wrapText="1"/>
    </xf>
    <xf numFmtId="0" fontId="2" fillId="0" borderId="2" xfId="0" applyFont="1" applyFill="1" applyBorder="1" applyAlignment="1">
      <alignment horizontal="center" vertical="center" wrapText="1"/>
    </xf>
    <xf numFmtId="0" fontId="12" fillId="0" borderId="12" xfId="0" applyFont="1" applyFill="1" applyBorder="1" applyAlignment="1">
      <alignment horizontal="center" vertical="top" wrapText="1"/>
    </xf>
    <xf numFmtId="0" fontId="12" fillId="0" borderId="4" xfId="0" applyFont="1" applyFill="1" applyBorder="1" applyAlignment="1">
      <alignment horizontal="center" vertical="top" wrapText="1"/>
    </xf>
    <xf numFmtId="0" fontId="12" fillId="0" borderId="5" xfId="0" applyFont="1" applyFill="1" applyBorder="1" applyAlignment="1">
      <alignment horizontal="center" vertical="top" wrapText="1"/>
    </xf>
    <xf numFmtId="0" fontId="12" fillId="0" borderId="9" xfId="0" applyFont="1" applyFill="1" applyBorder="1" applyAlignment="1">
      <alignment horizontal="center" vertical="top" wrapText="1"/>
    </xf>
    <xf numFmtId="0" fontId="12" fillId="0" borderId="2" xfId="0" applyFont="1" applyFill="1" applyBorder="1" applyAlignment="1">
      <alignment vertical="top" wrapText="1"/>
    </xf>
    <xf numFmtId="0" fontId="13" fillId="0" borderId="80" xfId="0" applyFont="1" applyFill="1" applyBorder="1" applyAlignment="1">
      <alignment horizontal="center" vertical="top" wrapText="1"/>
    </xf>
    <xf numFmtId="0" fontId="67" fillId="0" borderId="51" xfId="0" applyFont="1" applyFill="1" applyBorder="1" applyAlignment="1">
      <alignment horizontal="center" vertical="top" wrapText="1"/>
    </xf>
    <xf numFmtId="0" fontId="67" fillId="0" borderId="34" xfId="0" applyFont="1" applyFill="1" applyBorder="1" applyAlignment="1">
      <alignment horizontal="center" vertical="top" wrapText="1"/>
    </xf>
    <xf numFmtId="0" fontId="14" fillId="0" borderId="2" xfId="0" applyFont="1" applyFill="1" applyBorder="1" applyAlignment="1">
      <alignment horizontal="center" vertical="top" wrapText="1"/>
    </xf>
    <xf numFmtId="0" fontId="13" fillId="0" borderId="40" xfId="0" applyFont="1" applyFill="1" applyBorder="1" applyAlignment="1">
      <alignment horizontal="center" vertical="top" wrapText="1"/>
    </xf>
    <xf numFmtId="0" fontId="13" fillId="0" borderId="86" xfId="0" applyFont="1" applyFill="1" applyBorder="1" applyAlignment="1">
      <alignment horizontal="center" vertical="top" wrapText="1"/>
    </xf>
    <xf numFmtId="0" fontId="13" fillId="0" borderId="38" xfId="0" applyFont="1" applyFill="1" applyBorder="1" applyAlignment="1">
      <alignment horizontal="center" vertical="top" wrapText="1"/>
    </xf>
    <xf numFmtId="0" fontId="2" fillId="0" borderId="117" xfId="0" applyFont="1" applyFill="1" applyBorder="1" applyAlignment="1">
      <alignment horizontal="center" vertical="top" wrapText="1"/>
    </xf>
    <xf numFmtId="0" fontId="2" fillId="0" borderId="94" xfId="0" applyFont="1" applyFill="1" applyBorder="1" applyAlignment="1">
      <alignment horizontal="center" vertical="top" wrapText="1"/>
    </xf>
    <xf numFmtId="0" fontId="2" fillId="0" borderId="124" xfId="0" applyFont="1" applyFill="1" applyBorder="1" applyAlignment="1">
      <alignment horizontal="center" vertical="top" wrapText="1"/>
    </xf>
    <xf numFmtId="0" fontId="23" fillId="0" borderId="2" xfId="0" applyFont="1" applyFill="1" applyBorder="1" applyAlignment="1">
      <alignment horizontal="center" vertical="top" wrapText="1"/>
    </xf>
    <xf numFmtId="0" fontId="23" fillId="0" borderId="30" xfId="0" applyFont="1" applyFill="1" applyBorder="1" applyAlignment="1">
      <alignment horizontal="center" vertical="top" wrapText="1"/>
    </xf>
    <xf numFmtId="0" fontId="2" fillId="0" borderId="12"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92" xfId="0" applyFont="1" applyFill="1" applyBorder="1" applyAlignment="1">
      <alignment vertical="top" wrapText="1"/>
    </xf>
    <xf numFmtId="0" fontId="2" fillId="0" borderId="91" xfId="0" applyFont="1" applyFill="1" applyBorder="1" applyAlignment="1">
      <alignment vertical="top" wrapText="1"/>
    </xf>
    <xf numFmtId="0" fontId="2" fillId="0" borderId="5" xfId="0" applyFont="1" applyFill="1" applyBorder="1" applyAlignment="1">
      <alignment vertical="top" wrapText="1"/>
    </xf>
    <xf numFmtId="0" fontId="4" fillId="3" borderId="6" xfId="0" applyFont="1" applyFill="1" applyBorder="1" applyAlignment="1">
      <alignment horizontal="center" vertical="top" wrapText="1"/>
    </xf>
    <xf numFmtId="0" fontId="4" fillId="3" borderId="26" xfId="0" applyFont="1" applyFill="1" applyBorder="1" applyAlignment="1">
      <alignment horizontal="center" vertical="top" wrapText="1"/>
    </xf>
    <xf numFmtId="0" fontId="4" fillId="3" borderId="15" xfId="0" applyFont="1" applyFill="1" applyBorder="1" applyAlignment="1">
      <alignment horizontal="center" vertical="top" wrapText="1"/>
    </xf>
    <xf numFmtId="0" fontId="4" fillId="3" borderId="25"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86" xfId="0" applyFont="1" applyFill="1" applyBorder="1" applyAlignment="1">
      <alignment horizontal="center" vertical="top" wrapText="1"/>
    </xf>
    <xf numFmtId="0" fontId="26" fillId="0" borderId="122" xfId="0" applyFont="1" applyFill="1" applyBorder="1" applyAlignment="1">
      <alignment horizontal="left" vertical="center" wrapText="1"/>
    </xf>
    <xf numFmtId="0" fontId="26" fillId="0" borderId="134" xfId="0" applyFont="1" applyFill="1" applyBorder="1" applyAlignment="1">
      <alignment horizontal="left" vertical="center" wrapText="1"/>
    </xf>
    <xf numFmtId="0" fontId="31" fillId="0" borderId="2" xfId="0" applyFont="1" applyFill="1" applyBorder="1" applyAlignment="1">
      <alignment vertical="top" wrapText="1"/>
    </xf>
    <xf numFmtId="0" fontId="2" fillId="0" borderId="122" xfId="0" applyFont="1" applyFill="1" applyBorder="1" applyAlignment="1">
      <alignment horizontal="left" vertical="center" wrapText="1"/>
    </xf>
    <xf numFmtId="0" fontId="31" fillId="0" borderId="2" xfId="0" applyFont="1" applyFill="1" applyBorder="1" applyAlignment="1">
      <alignment horizontal="left" vertical="top" wrapText="1"/>
    </xf>
    <xf numFmtId="0" fontId="2" fillId="0" borderId="31" xfId="0" applyFont="1" applyFill="1" applyBorder="1" applyAlignment="1">
      <alignment vertical="top" wrapText="1"/>
    </xf>
    <xf numFmtId="0" fontId="2" fillId="0" borderId="2" xfId="0" applyFont="1" applyFill="1" applyBorder="1" applyAlignment="1">
      <alignment vertical="top" wrapText="1"/>
    </xf>
    <xf numFmtId="0" fontId="12" fillId="0" borderId="89" xfId="0" applyFont="1" applyFill="1" applyBorder="1" applyAlignment="1">
      <alignment horizontal="left" vertical="top" wrapText="1"/>
    </xf>
    <xf numFmtId="0" fontId="12" fillId="0" borderId="90" xfId="0" applyFont="1" applyFill="1" applyBorder="1" applyAlignment="1">
      <alignment horizontal="left" vertical="top" wrapText="1"/>
    </xf>
    <xf numFmtId="0" fontId="13" fillId="0" borderId="12" xfId="0" applyFont="1" applyFill="1" applyBorder="1" applyAlignment="1">
      <alignment horizontal="left" vertical="top" wrapText="1"/>
    </xf>
    <xf numFmtId="0" fontId="13" fillId="0" borderId="4" xfId="0" applyFont="1" applyFill="1" applyBorder="1" applyAlignment="1">
      <alignment horizontal="left" vertical="top" wrapText="1"/>
    </xf>
    <xf numFmtId="0" fontId="9" fillId="0" borderId="12" xfId="0" applyFont="1" applyFill="1" applyBorder="1" applyAlignment="1">
      <alignment horizontal="center" vertical="top" wrapText="1"/>
    </xf>
    <xf numFmtId="0" fontId="9" fillId="0" borderId="4" xfId="0" applyFont="1" applyFill="1" applyBorder="1" applyAlignment="1">
      <alignment horizontal="center" vertical="top" wrapText="1"/>
    </xf>
    <xf numFmtId="0" fontId="9"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21" xfId="0" applyFont="1" applyFill="1" applyBorder="1" applyAlignment="1">
      <alignment horizontal="center" vertical="top" wrapText="1"/>
    </xf>
    <xf numFmtId="0" fontId="13" fillId="0" borderId="26" xfId="0" applyFont="1" applyFill="1" applyBorder="1" applyAlignment="1">
      <alignment horizontal="center" vertical="top" wrapText="1"/>
    </xf>
    <xf numFmtId="0" fontId="13" fillId="0" borderId="25" xfId="0" applyFont="1" applyFill="1" applyBorder="1" applyAlignment="1">
      <alignment horizontal="center" vertical="top" wrapText="1"/>
    </xf>
    <xf numFmtId="0" fontId="14" fillId="0" borderId="12" xfId="0" applyFont="1" applyFill="1" applyBorder="1" applyAlignment="1">
      <alignment horizontal="center" vertical="top" wrapText="1"/>
    </xf>
    <xf numFmtId="0" fontId="14" fillId="0" borderId="1" xfId="0" applyFont="1" applyFill="1" applyBorder="1" applyAlignment="1">
      <alignment horizontal="center" vertical="top" wrapText="1"/>
    </xf>
    <xf numFmtId="0" fontId="23" fillId="0" borderId="16" xfId="0" applyFont="1" applyFill="1" applyBorder="1" applyAlignment="1">
      <alignment horizontal="center" vertical="top" wrapText="1"/>
    </xf>
    <xf numFmtId="0" fontId="23" fillId="0" borderId="18" xfId="0" applyFont="1" applyFill="1" applyBorder="1" applyAlignment="1">
      <alignment horizontal="center" vertical="top" wrapText="1"/>
    </xf>
    <xf numFmtId="0" fontId="23" fillId="0" borderId="17" xfId="0" applyFont="1" applyFill="1" applyBorder="1" applyAlignment="1">
      <alignment horizontal="center" vertical="top" wrapText="1"/>
    </xf>
  </cellXfs>
  <cellStyles count="10">
    <cellStyle name="Comma" xfId="1" builtinId="3"/>
    <cellStyle name="Comma 2" xfId="2"/>
    <cellStyle name="Comma 33 2" xfId="3"/>
    <cellStyle name="Currency" xfId="4" builtinId="4"/>
    <cellStyle name="Excel Built-in Normal" xfId="5"/>
    <cellStyle name="Excel Built-in Normal 2" xfId="6"/>
    <cellStyle name="Excel Built-in Normal 3" xfId="7"/>
    <cellStyle name="Neutral" xfId="8" builtinId="28"/>
    <cellStyle name="Normal" xfId="0" builtinId="0"/>
    <cellStyle name="Percent"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7"/>
  <sheetViews>
    <sheetView tabSelected="1" topLeftCell="A99" zoomScaleNormal="100" workbookViewId="0">
      <selection activeCell="G99" sqref="G99"/>
    </sheetView>
  </sheetViews>
  <sheetFormatPr defaultColWidth="8.85546875" defaultRowHeight="15" x14ac:dyDescent="0.25"/>
  <cols>
    <col min="1" max="2" width="8.85546875" style="37"/>
    <col min="3" max="3" width="30.5703125" style="37" customWidth="1"/>
    <col min="4" max="4" width="7.42578125" style="37" customWidth="1"/>
    <col min="5" max="5" width="21.42578125" style="37" customWidth="1"/>
    <col min="6" max="6" width="8.85546875" style="37"/>
    <col min="7" max="7" width="70.7109375" style="37" customWidth="1"/>
    <col min="8" max="8" width="18.140625" style="37" customWidth="1"/>
    <col min="9" max="9" width="18.28515625" style="37" customWidth="1"/>
    <col min="10" max="10" width="11.7109375" style="37" customWidth="1"/>
    <col min="11" max="11" width="13.140625" style="37" customWidth="1"/>
    <col min="12" max="13" width="8.85546875" style="37"/>
    <col min="14" max="14" width="16.85546875" style="37" customWidth="1"/>
    <col min="15" max="16384" width="8.85546875" style="37"/>
  </cols>
  <sheetData>
    <row r="1" spans="1:14" ht="21" customHeight="1" x14ac:dyDescent="0.25">
      <c r="A1" s="789" t="s">
        <v>774</v>
      </c>
      <c r="B1" s="789"/>
      <c r="C1" s="789"/>
      <c r="D1" s="789"/>
      <c r="E1" s="789"/>
      <c r="F1" s="789"/>
      <c r="G1" s="789"/>
      <c r="H1" s="789"/>
      <c r="I1" s="789"/>
      <c r="J1" s="789"/>
      <c r="K1" s="789"/>
      <c r="L1" s="436"/>
      <c r="M1" s="436"/>
      <c r="N1" s="436"/>
    </row>
    <row r="2" spans="1:14" ht="18.75" customHeight="1" x14ac:dyDescent="0.25">
      <c r="A2" s="790" t="s">
        <v>3104</v>
      </c>
      <c r="B2" s="790"/>
      <c r="C2" s="790"/>
      <c r="D2" s="790"/>
      <c r="E2" s="790"/>
      <c r="F2" s="790"/>
      <c r="G2" s="790"/>
      <c r="H2" s="790"/>
      <c r="I2" s="790"/>
      <c r="J2" s="790"/>
      <c r="K2" s="790"/>
      <c r="L2" s="437"/>
      <c r="M2" s="437"/>
      <c r="N2" s="437"/>
    </row>
    <row r="3" spans="1:14" ht="60" x14ac:dyDescent="0.25">
      <c r="A3" s="755" t="s">
        <v>3103</v>
      </c>
      <c r="B3" s="791" t="s">
        <v>771</v>
      </c>
      <c r="C3" s="792"/>
      <c r="D3" s="791" t="s">
        <v>770</v>
      </c>
      <c r="E3" s="792"/>
      <c r="F3" s="755" t="s">
        <v>769</v>
      </c>
      <c r="G3" s="755" t="s">
        <v>768</v>
      </c>
      <c r="H3" s="358" t="s">
        <v>767</v>
      </c>
      <c r="I3" s="755" t="s">
        <v>766</v>
      </c>
      <c r="J3" s="359" t="s">
        <v>765</v>
      </c>
      <c r="K3" s="755" t="s">
        <v>764</v>
      </c>
      <c r="L3" s="755" t="s">
        <v>3102</v>
      </c>
      <c r="M3" s="755" t="s">
        <v>762</v>
      </c>
      <c r="N3" s="755" t="s">
        <v>761</v>
      </c>
    </row>
    <row r="4" spans="1:14" ht="18.75" customHeight="1" x14ac:dyDescent="0.25">
      <c r="A4" s="793" t="s">
        <v>3101</v>
      </c>
      <c r="B4" s="793"/>
      <c r="C4" s="793"/>
      <c r="D4" s="793"/>
      <c r="E4" s="793"/>
      <c r="F4" s="793"/>
      <c r="G4" s="793"/>
      <c r="H4" s="793"/>
      <c r="I4" s="793"/>
      <c r="J4" s="793"/>
      <c r="K4" s="793"/>
      <c r="L4" s="437"/>
      <c r="M4" s="437"/>
      <c r="N4" s="437"/>
    </row>
    <row r="5" spans="1:14" ht="165" x14ac:dyDescent="0.25">
      <c r="A5" s="750" t="s">
        <v>2958</v>
      </c>
      <c r="B5" s="783" t="s">
        <v>3100</v>
      </c>
      <c r="C5" s="787" t="s">
        <v>3099</v>
      </c>
      <c r="D5" s="750" t="s">
        <v>0</v>
      </c>
      <c r="E5" s="750" t="s">
        <v>3098</v>
      </c>
      <c r="F5" s="750" t="s">
        <v>3088</v>
      </c>
      <c r="G5" s="750" t="s">
        <v>3097</v>
      </c>
      <c r="H5" s="352" t="s">
        <v>82</v>
      </c>
      <c r="I5" s="750" t="s">
        <v>3096</v>
      </c>
      <c r="J5" s="356" t="s">
        <v>3085</v>
      </c>
      <c r="K5" s="750" t="s">
        <v>3055</v>
      </c>
      <c r="L5" s="133" t="s">
        <v>3002</v>
      </c>
      <c r="M5" s="133" t="s">
        <v>2967</v>
      </c>
      <c r="N5" s="133" t="s">
        <v>3090</v>
      </c>
    </row>
    <row r="6" spans="1:14" ht="165" x14ac:dyDescent="0.25">
      <c r="A6" s="750" t="s">
        <v>2958</v>
      </c>
      <c r="B6" s="784"/>
      <c r="C6" s="788"/>
      <c r="D6" s="750" t="s">
        <v>3095</v>
      </c>
      <c r="E6" s="750" t="s">
        <v>3094</v>
      </c>
      <c r="F6" s="750" t="s">
        <v>1122</v>
      </c>
      <c r="G6" s="750" t="s">
        <v>3093</v>
      </c>
      <c r="H6" s="352" t="s">
        <v>3092</v>
      </c>
      <c r="I6" s="750" t="s">
        <v>3091</v>
      </c>
      <c r="J6" s="356"/>
      <c r="K6" s="750" t="s">
        <v>3055</v>
      </c>
      <c r="L6" s="133" t="s">
        <v>3002</v>
      </c>
      <c r="M6" s="133" t="s">
        <v>2967</v>
      </c>
      <c r="N6" s="133" t="s">
        <v>3090</v>
      </c>
    </row>
    <row r="7" spans="1:14" ht="313.5" x14ac:dyDescent="0.25">
      <c r="A7" s="750" t="s">
        <v>2958</v>
      </c>
      <c r="B7" s="784"/>
      <c r="C7" s="788"/>
      <c r="D7" s="750" t="s">
        <v>1</v>
      </c>
      <c r="E7" s="750" t="s">
        <v>3089</v>
      </c>
      <c r="F7" s="750" t="s">
        <v>3088</v>
      </c>
      <c r="G7" s="750" t="s">
        <v>3087</v>
      </c>
      <c r="H7" s="352">
        <v>80750</v>
      </c>
      <c r="I7" s="750" t="s">
        <v>3086</v>
      </c>
      <c r="J7" s="356" t="s">
        <v>3085</v>
      </c>
      <c r="K7" s="750" t="s">
        <v>3084</v>
      </c>
      <c r="L7" s="133" t="s">
        <v>3002</v>
      </c>
      <c r="M7" s="133" t="s">
        <v>2967</v>
      </c>
      <c r="N7" s="133" t="s">
        <v>3045</v>
      </c>
    </row>
    <row r="8" spans="1:14" ht="165" x14ac:dyDescent="0.25">
      <c r="A8" s="750" t="s">
        <v>2958</v>
      </c>
      <c r="B8" s="784"/>
      <c r="C8" s="788"/>
      <c r="D8" s="750" t="s">
        <v>83</v>
      </c>
      <c r="E8" s="750" t="s">
        <v>3083</v>
      </c>
      <c r="F8" s="750" t="s">
        <v>3082</v>
      </c>
      <c r="G8" s="750" t="s">
        <v>3081</v>
      </c>
      <c r="H8" s="352">
        <v>4000</v>
      </c>
      <c r="I8" s="750" t="s">
        <v>3080</v>
      </c>
      <c r="J8" s="356"/>
      <c r="K8" s="750"/>
      <c r="L8" s="133"/>
      <c r="M8" s="133"/>
      <c r="N8" s="133" t="s">
        <v>1783</v>
      </c>
    </row>
    <row r="9" spans="1:14" ht="247.5" x14ac:dyDescent="0.25">
      <c r="A9" s="750" t="s">
        <v>2958</v>
      </c>
      <c r="B9" s="784"/>
      <c r="C9" s="788"/>
      <c r="D9" s="750" t="s">
        <v>84</v>
      </c>
      <c r="E9" s="750" t="s">
        <v>3079</v>
      </c>
      <c r="F9" s="750" t="s">
        <v>1122</v>
      </c>
      <c r="G9" s="750" t="s">
        <v>3078</v>
      </c>
      <c r="H9" s="352" t="s">
        <v>3077</v>
      </c>
      <c r="I9" s="750" t="s">
        <v>3076</v>
      </c>
      <c r="J9" s="356" t="s">
        <v>3075</v>
      </c>
      <c r="K9" s="750" t="s">
        <v>3066</v>
      </c>
      <c r="L9" s="133"/>
      <c r="M9" s="133"/>
      <c r="N9" s="133" t="s">
        <v>3074</v>
      </c>
    </row>
    <row r="10" spans="1:14" ht="66" x14ac:dyDescent="0.25">
      <c r="A10" s="750" t="s">
        <v>2958</v>
      </c>
      <c r="B10" s="784"/>
      <c r="C10" s="788"/>
      <c r="D10" s="750" t="s">
        <v>85</v>
      </c>
      <c r="E10" s="750" t="s">
        <v>3073</v>
      </c>
      <c r="F10" s="750" t="s">
        <v>3072</v>
      </c>
      <c r="G10" s="750" t="s">
        <v>3071</v>
      </c>
      <c r="H10" s="352" t="s">
        <v>3070</v>
      </c>
      <c r="I10" s="750"/>
      <c r="J10" s="356" t="s">
        <v>2241</v>
      </c>
      <c r="K10" s="750"/>
      <c r="L10" s="133"/>
      <c r="M10" s="133"/>
      <c r="N10" s="133" t="s">
        <v>1783</v>
      </c>
    </row>
    <row r="11" spans="1:14" ht="247.5" x14ac:dyDescent="0.25">
      <c r="A11" s="750" t="s">
        <v>2958</v>
      </c>
      <c r="B11" s="784"/>
      <c r="C11" s="788"/>
      <c r="D11" s="750" t="s">
        <v>86</v>
      </c>
      <c r="E11" s="750" t="s">
        <v>3069</v>
      </c>
      <c r="F11" s="750" t="s">
        <v>1165</v>
      </c>
      <c r="G11" s="750" t="s">
        <v>3068</v>
      </c>
      <c r="H11" s="352" t="s">
        <v>3067</v>
      </c>
      <c r="I11" s="750" t="s">
        <v>87</v>
      </c>
      <c r="J11" s="356"/>
      <c r="K11" s="750" t="s">
        <v>3066</v>
      </c>
      <c r="L11" s="133"/>
      <c r="M11" s="133" t="s">
        <v>3050</v>
      </c>
      <c r="N11" s="133" t="s">
        <v>3065</v>
      </c>
    </row>
    <row r="12" spans="1:14" ht="132" x14ac:dyDescent="0.25">
      <c r="A12" s="750" t="s">
        <v>2958</v>
      </c>
      <c r="B12" s="784"/>
      <c r="C12" s="788"/>
      <c r="D12" s="750" t="s">
        <v>88</v>
      </c>
      <c r="E12" s="750" t="s">
        <v>3064</v>
      </c>
      <c r="F12" s="750" t="s">
        <v>3063</v>
      </c>
      <c r="G12" s="750" t="s">
        <v>3062</v>
      </c>
      <c r="H12" s="352" t="s">
        <v>3061</v>
      </c>
      <c r="I12" s="750" t="s">
        <v>2958</v>
      </c>
      <c r="J12" s="356"/>
      <c r="K12" s="750"/>
      <c r="L12" s="133"/>
      <c r="M12" s="133"/>
      <c r="N12" s="133" t="s">
        <v>1783</v>
      </c>
    </row>
    <row r="13" spans="1:14" ht="165" x14ac:dyDescent="0.25">
      <c r="A13" s="750" t="s">
        <v>2958</v>
      </c>
      <c r="B13" s="784"/>
      <c r="C13" s="788"/>
      <c r="D13" s="750" t="s">
        <v>89</v>
      </c>
      <c r="E13" s="750" t="s">
        <v>3060</v>
      </c>
      <c r="F13" s="750" t="s">
        <v>3059</v>
      </c>
      <c r="G13" s="750" t="s">
        <v>3058</v>
      </c>
      <c r="H13" s="352" t="s">
        <v>3057</v>
      </c>
      <c r="I13" s="750" t="s">
        <v>3056</v>
      </c>
      <c r="J13" s="356"/>
      <c r="K13" s="750" t="s">
        <v>3055</v>
      </c>
      <c r="L13" s="133"/>
      <c r="M13" s="133" t="s">
        <v>3050</v>
      </c>
      <c r="N13" s="133" t="s">
        <v>3036</v>
      </c>
    </row>
    <row r="14" spans="1:14" ht="330" customHeight="1" x14ac:dyDescent="0.25">
      <c r="A14" s="750" t="s">
        <v>2958</v>
      </c>
      <c r="B14" s="784"/>
      <c r="C14" s="788"/>
      <c r="D14" s="750" t="s">
        <v>90</v>
      </c>
      <c r="E14" s="750" t="s">
        <v>3054</v>
      </c>
      <c r="F14" s="750" t="s">
        <v>1122</v>
      </c>
      <c r="G14" s="750" t="s">
        <v>3053</v>
      </c>
      <c r="H14" s="352" t="s">
        <v>3052</v>
      </c>
      <c r="I14" s="750" t="s">
        <v>3051</v>
      </c>
      <c r="J14" s="356"/>
      <c r="K14" s="750" t="s">
        <v>3037</v>
      </c>
      <c r="L14" s="133"/>
      <c r="M14" s="133" t="s">
        <v>3050</v>
      </c>
      <c r="N14" s="133" t="s">
        <v>3045</v>
      </c>
    </row>
    <row r="15" spans="1:14" ht="132" x14ac:dyDescent="0.25">
      <c r="A15" s="750" t="s">
        <v>2958</v>
      </c>
      <c r="B15" s="784"/>
      <c r="C15" s="788"/>
      <c r="D15" s="750" t="s">
        <v>91</v>
      </c>
      <c r="E15" s="750" t="s">
        <v>3049</v>
      </c>
      <c r="F15" s="750" t="s">
        <v>1122</v>
      </c>
      <c r="G15" s="750" t="s">
        <v>3048</v>
      </c>
      <c r="H15" s="352" t="s">
        <v>3047</v>
      </c>
      <c r="I15" s="750" t="s">
        <v>3046</v>
      </c>
      <c r="J15" s="356"/>
      <c r="K15" s="750" t="s">
        <v>3037</v>
      </c>
      <c r="L15" s="133"/>
      <c r="M15" s="133"/>
      <c r="N15" s="133" t="s">
        <v>3045</v>
      </c>
    </row>
    <row r="16" spans="1:14" ht="148.5" x14ac:dyDescent="0.25">
      <c r="A16" s="750" t="s">
        <v>2958</v>
      </c>
      <c r="B16" s="784"/>
      <c r="C16" s="788"/>
      <c r="D16" s="750" t="s">
        <v>92</v>
      </c>
      <c r="E16" s="750" t="s">
        <v>3044</v>
      </c>
      <c r="F16" s="750" t="s">
        <v>2260</v>
      </c>
      <c r="G16" s="750" t="s">
        <v>3043</v>
      </c>
      <c r="H16" s="352" t="s">
        <v>3042</v>
      </c>
      <c r="I16" s="750" t="s">
        <v>3038</v>
      </c>
      <c r="J16" s="356"/>
      <c r="K16" s="750" t="s">
        <v>3037</v>
      </c>
      <c r="L16" s="133"/>
      <c r="M16" s="133" t="s">
        <v>2967</v>
      </c>
      <c r="N16" s="133" t="s">
        <v>3036</v>
      </c>
    </row>
    <row r="17" spans="1:14" ht="66" x14ac:dyDescent="0.25">
      <c r="A17" s="750" t="s">
        <v>2958</v>
      </c>
      <c r="B17" s="784"/>
      <c r="C17" s="788"/>
      <c r="D17" s="750" t="s">
        <v>93</v>
      </c>
      <c r="E17" s="750" t="s">
        <v>3041</v>
      </c>
      <c r="F17" s="750" t="s">
        <v>1101</v>
      </c>
      <c r="G17" s="750" t="s">
        <v>3040</v>
      </c>
      <c r="H17" s="352" t="s">
        <v>3039</v>
      </c>
      <c r="I17" s="750" t="s">
        <v>3038</v>
      </c>
      <c r="J17" s="356"/>
      <c r="K17" s="750" t="s">
        <v>3037</v>
      </c>
      <c r="L17" s="133"/>
      <c r="M17" s="133" t="s">
        <v>2967</v>
      </c>
      <c r="N17" s="133" t="s">
        <v>3036</v>
      </c>
    </row>
    <row r="18" spans="1:14" ht="115.5" x14ac:dyDescent="0.25">
      <c r="A18" s="750" t="s">
        <v>2958</v>
      </c>
      <c r="B18" s="784"/>
      <c r="C18" s="788"/>
      <c r="D18" s="750" t="s">
        <v>94</v>
      </c>
      <c r="E18" s="750" t="s">
        <v>3035</v>
      </c>
      <c r="F18" s="750" t="s">
        <v>3034</v>
      </c>
      <c r="G18" s="750" t="s">
        <v>3033</v>
      </c>
      <c r="H18" s="352" t="s">
        <v>3032</v>
      </c>
      <c r="I18" s="750" t="s">
        <v>3031</v>
      </c>
      <c r="J18" s="356"/>
      <c r="K18" s="750" t="s">
        <v>3017</v>
      </c>
      <c r="L18" s="133" t="s">
        <v>3002</v>
      </c>
      <c r="M18" s="133" t="s">
        <v>2967</v>
      </c>
      <c r="N18" s="133" t="s">
        <v>3022</v>
      </c>
    </row>
    <row r="19" spans="1:14" ht="115.5" x14ac:dyDescent="0.25">
      <c r="A19" s="750" t="s">
        <v>2958</v>
      </c>
      <c r="B19" s="784"/>
      <c r="C19" s="788"/>
      <c r="D19" s="750" t="s">
        <v>95</v>
      </c>
      <c r="E19" s="750" t="s">
        <v>3030</v>
      </c>
      <c r="F19" s="750" t="s">
        <v>3029</v>
      </c>
      <c r="G19" s="750" t="s">
        <v>3028</v>
      </c>
      <c r="H19" s="352" t="s">
        <v>3027</v>
      </c>
      <c r="I19" s="750" t="s">
        <v>3026</v>
      </c>
      <c r="J19" s="356"/>
      <c r="K19" s="750" t="s">
        <v>3017</v>
      </c>
      <c r="L19" s="133" t="s">
        <v>3002</v>
      </c>
      <c r="M19" s="133" t="s">
        <v>2967</v>
      </c>
      <c r="N19" s="133" t="s">
        <v>3022</v>
      </c>
    </row>
    <row r="20" spans="1:14" ht="115.5" x14ac:dyDescent="0.25">
      <c r="A20" s="750" t="s">
        <v>2958</v>
      </c>
      <c r="B20" s="784"/>
      <c r="C20" s="788"/>
      <c r="D20" s="750" t="s">
        <v>96</v>
      </c>
      <c r="E20" s="750" t="s">
        <v>3025</v>
      </c>
      <c r="F20" s="750" t="s">
        <v>1122</v>
      </c>
      <c r="G20" s="750" t="s">
        <v>3024</v>
      </c>
      <c r="H20" s="352" t="s">
        <v>97</v>
      </c>
      <c r="I20" s="750" t="s">
        <v>3023</v>
      </c>
      <c r="J20" s="356"/>
      <c r="K20" s="750" t="s">
        <v>3017</v>
      </c>
      <c r="L20" s="133" t="s">
        <v>3002</v>
      </c>
      <c r="M20" s="133"/>
      <c r="N20" s="133" t="s">
        <v>3022</v>
      </c>
    </row>
    <row r="21" spans="1:14" ht="165" x14ac:dyDescent="0.25">
      <c r="A21" s="750" t="s">
        <v>2958</v>
      </c>
      <c r="B21" s="784"/>
      <c r="C21" s="788"/>
      <c r="D21" s="750" t="s">
        <v>98</v>
      </c>
      <c r="E21" s="750" t="s">
        <v>3021</v>
      </c>
      <c r="F21" s="750" t="s">
        <v>1415</v>
      </c>
      <c r="G21" s="750" t="s">
        <v>3020</v>
      </c>
      <c r="H21" s="352" t="s">
        <v>3019</v>
      </c>
      <c r="I21" s="750" t="s">
        <v>3018</v>
      </c>
      <c r="J21" s="356"/>
      <c r="K21" s="750" t="s">
        <v>3017</v>
      </c>
      <c r="L21" s="133"/>
      <c r="M21" s="133"/>
      <c r="N21" s="133" t="s">
        <v>3016</v>
      </c>
    </row>
    <row r="22" spans="1:14" ht="346.5" x14ac:dyDescent="0.25">
      <c r="A22" s="750" t="s">
        <v>2958</v>
      </c>
      <c r="B22" s="783" t="s">
        <v>3015</v>
      </c>
      <c r="C22" s="785" t="s">
        <v>3014</v>
      </c>
      <c r="D22" s="750" t="s">
        <v>2</v>
      </c>
      <c r="E22" s="750" t="s">
        <v>3013</v>
      </c>
      <c r="F22" s="750" t="s">
        <v>1122</v>
      </c>
      <c r="G22" s="750" t="s">
        <v>3012</v>
      </c>
      <c r="H22" s="241" t="s">
        <v>3011</v>
      </c>
      <c r="I22" s="82" t="s">
        <v>3010</v>
      </c>
      <c r="J22" s="82"/>
      <c r="K22" s="82" t="s">
        <v>3009</v>
      </c>
      <c r="L22" s="133" t="s">
        <v>3002</v>
      </c>
      <c r="M22" s="133" t="s">
        <v>3001</v>
      </c>
      <c r="N22" s="82" t="s">
        <v>3008</v>
      </c>
    </row>
    <row r="23" spans="1:14" ht="330" x14ac:dyDescent="0.25">
      <c r="A23" s="750" t="s">
        <v>2958</v>
      </c>
      <c r="B23" s="784"/>
      <c r="C23" s="786"/>
      <c r="D23" s="750" t="s">
        <v>3</v>
      </c>
      <c r="E23" s="750" t="s">
        <v>3007</v>
      </c>
      <c r="F23" s="750" t="s">
        <v>1122</v>
      </c>
      <c r="G23" s="750" t="s">
        <v>3006</v>
      </c>
      <c r="H23" s="241" t="s">
        <v>3005</v>
      </c>
      <c r="I23" s="82" t="s">
        <v>3004</v>
      </c>
      <c r="J23" s="82"/>
      <c r="K23" s="82" t="s">
        <v>3003</v>
      </c>
      <c r="L23" s="133" t="s">
        <v>3002</v>
      </c>
      <c r="M23" s="133" t="s">
        <v>3001</v>
      </c>
      <c r="N23" s="82" t="s">
        <v>3000</v>
      </c>
    </row>
    <row r="24" spans="1:14" ht="115.5" x14ac:dyDescent="0.25">
      <c r="A24" s="82" t="s">
        <v>395</v>
      </c>
      <c r="B24" s="784"/>
      <c r="C24" s="786"/>
      <c r="D24" s="750" t="s">
        <v>320</v>
      </c>
      <c r="E24" s="750" t="s">
        <v>2999</v>
      </c>
      <c r="F24" s="750" t="s">
        <v>2998</v>
      </c>
      <c r="G24" s="750" t="s">
        <v>2997</v>
      </c>
      <c r="H24" s="352" t="s">
        <v>2996</v>
      </c>
      <c r="I24" s="750" t="s">
        <v>2985</v>
      </c>
      <c r="J24" s="356"/>
      <c r="K24" s="750" t="s">
        <v>2989</v>
      </c>
      <c r="L24" s="133"/>
      <c r="M24" s="133" t="s">
        <v>2995</v>
      </c>
      <c r="N24" s="133" t="s">
        <v>2994</v>
      </c>
    </row>
    <row r="25" spans="1:14" ht="99" x14ac:dyDescent="0.25">
      <c r="A25" s="82" t="s">
        <v>395</v>
      </c>
      <c r="B25" s="784"/>
      <c r="C25" s="786"/>
      <c r="D25" s="750" t="s">
        <v>321</v>
      </c>
      <c r="E25" s="750" t="s">
        <v>2993</v>
      </c>
      <c r="F25" s="750" t="s">
        <v>2992</v>
      </c>
      <c r="G25" s="750" t="s">
        <v>2991</v>
      </c>
      <c r="H25" s="352" t="s">
        <v>2990</v>
      </c>
      <c r="I25" s="750"/>
      <c r="J25" s="356"/>
      <c r="K25" s="750" t="s">
        <v>2989</v>
      </c>
      <c r="L25" s="70"/>
      <c r="M25" s="70"/>
      <c r="N25" s="133" t="s">
        <v>2988</v>
      </c>
    </row>
    <row r="26" spans="1:14" ht="116.25" thickBot="1" x14ac:dyDescent="0.3">
      <c r="A26" s="82" t="s">
        <v>395</v>
      </c>
      <c r="B26" s="784"/>
      <c r="C26" s="786"/>
      <c r="D26" s="750" t="s">
        <v>322</v>
      </c>
      <c r="E26" s="613" t="s">
        <v>2987</v>
      </c>
      <c r="F26" s="613" t="s">
        <v>1122</v>
      </c>
      <c r="G26" s="613" t="s">
        <v>2986</v>
      </c>
      <c r="H26" s="288">
        <v>1000</v>
      </c>
      <c r="I26" s="613" t="s">
        <v>2985</v>
      </c>
      <c r="J26" s="613"/>
      <c r="K26" s="613" t="s">
        <v>2984</v>
      </c>
      <c r="L26" s="101"/>
      <c r="M26" s="757"/>
      <c r="N26" s="757" t="s">
        <v>2983</v>
      </c>
    </row>
    <row r="27" spans="1:14" ht="174" thickBot="1" x14ac:dyDescent="0.3">
      <c r="A27" s="750" t="s">
        <v>909</v>
      </c>
      <c r="B27" s="784"/>
      <c r="C27" s="786"/>
      <c r="D27" s="750" t="s">
        <v>323</v>
      </c>
      <c r="E27" s="360" t="s">
        <v>2982</v>
      </c>
      <c r="F27" s="361" t="s">
        <v>1415</v>
      </c>
      <c r="G27" s="362" t="s">
        <v>2981</v>
      </c>
      <c r="H27" s="363" t="s">
        <v>2980</v>
      </c>
      <c r="I27" s="361" t="s">
        <v>2979</v>
      </c>
      <c r="J27" s="361"/>
      <c r="K27" s="361" t="s">
        <v>2186</v>
      </c>
      <c r="L27" s="364" t="s">
        <v>133</v>
      </c>
      <c r="M27" s="364" t="s">
        <v>2633</v>
      </c>
      <c r="N27" s="361" t="s">
        <v>2942</v>
      </c>
    </row>
    <row r="28" spans="1:14" ht="174" thickBot="1" x14ac:dyDescent="0.3">
      <c r="A28" s="750" t="s">
        <v>909</v>
      </c>
      <c r="B28" s="784"/>
      <c r="C28" s="786"/>
      <c r="D28" s="750" t="s">
        <v>324</v>
      </c>
      <c r="E28" s="360" t="s">
        <v>2978</v>
      </c>
      <c r="F28" s="361" t="s">
        <v>1122</v>
      </c>
      <c r="G28" s="361" t="s">
        <v>2977</v>
      </c>
      <c r="H28" s="365" t="s">
        <v>2976</v>
      </c>
      <c r="I28" s="361" t="s">
        <v>2975</v>
      </c>
      <c r="J28" s="361"/>
      <c r="K28" s="361" t="s">
        <v>2648</v>
      </c>
      <c r="L28" s="364" t="s">
        <v>133</v>
      </c>
      <c r="M28" s="364" t="s">
        <v>2633</v>
      </c>
      <c r="N28" s="361" t="s">
        <v>2942</v>
      </c>
    </row>
    <row r="29" spans="1:14" ht="347.25" thickBot="1" x14ac:dyDescent="0.3">
      <c r="A29" s="750" t="s">
        <v>2958</v>
      </c>
      <c r="B29" s="798" t="s">
        <v>2974</v>
      </c>
      <c r="C29" s="794" t="s">
        <v>2973</v>
      </c>
      <c r="D29" s="750" t="s">
        <v>4</v>
      </c>
      <c r="E29" s="550" t="s">
        <v>2972</v>
      </c>
      <c r="F29" s="366" t="s">
        <v>2971</v>
      </c>
      <c r="G29" s="366" t="s">
        <v>2970</v>
      </c>
      <c r="H29" s="367">
        <v>30000</v>
      </c>
      <c r="I29" s="366" t="s">
        <v>2969</v>
      </c>
      <c r="J29" s="551" t="s">
        <v>2968</v>
      </c>
      <c r="K29" s="438"/>
      <c r="L29" s="438"/>
      <c r="M29" s="552" t="s">
        <v>2967</v>
      </c>
      <c r="N29" s="553" t="s">
        <v>1783</v>
      </c>
    </row>
    <row r="30" spans="1:14" ht="132.75" thickBot="1" x14ac:dyDescent="0.3">
      <c r="A30" s="750" t="s">
        <v>2958</v>
      </c>
      <c r="B30" s="798"/>
      <c r="C30" s="794"/>
      <c r="D30" s="369" t="s">
        <v>99</v>
      </c>
      <c r="E30" s="82" t="s">
        <v>2966</v>
      </c>
      <c r="F30" s="82" t="s">
        <v>2965</v>
      </c>
      <c r="G30" s="82" t="s">
        <v>2964</v>
      </c>
      <c r="H30" s="241">
        <v>525000</v>
      </c>
      <c r="I30" s="82" t="s">
        <v>2963</v>
      </c>
      <c r="J30" s="368"/>
      <c r="K30" s="70"/>
      <c r="L30" s="70"/>
      <c r="M30" s="133" t="s">
        <v>2954</v>
      </c>
      <c r="N30" s="554" t="s">
        <v>1783</v>
      </c>
    </row>
    <row r="31" spans="1:14" ht="132.75" thickBot="1" x14ac:dyDescent="0.3">
      <c r="A31" s="750" t="s">
        <v>2958</v>
      </c>
      <c r="B31" s="798"/>
      <c r="C31" s="794"/>
      <c r="D31" s="369" t="s">
        <v>5</v>
      </c>
      <c r="E31" s="750" t="s">
        <v>2962</v>
      </c>
      <c r="F31" s="750" t="s">
        <v>2258</v>
      </c>
      <c r="G31" s="750" t="s">
        <v>2961</v>
      </c>
      <c r="H31" s="352" t="s">
        <v>2960</v>
      </c>
      <c r="I31" s="750" t="s">
        <v>2959</v>
      </c>
      <c r="J31" s="368"/>
      <c r="K31" s="70"/>
      <c r="L31" s="70"/>
      <c r="M31" s="133" t="s">
        <v>2954</v>
      </c>
      <c r="N31" s="554" t="s">
        <v>1783</v>
      </c>
    </row>
    <row r="32" spans="1:14" s="765" customFormat="1" ht="116.25" thickBot="1" x14ac:dyDescent="0.3">
      <c r="A32" s="750" t="s">
        <v>2958</v>
      </c>
      <c r="B32" s="798"/>
      <c r="C32" s="794"/>
      <c r="D32" s="776" t="s">
        <v>100</v>
      </c>
      <c r="E32" s="370" t="s">
        <v>2957</v>
      </c>
      <c r="F32" s="370" t="s">
        <v>2956</v>
      </c>
      <c r="G32" s="370" t="s">
        <v>2955</v>
      </c>
      <c r="H32" s="371">
        <v>800000</v>
      </c>
      <c r="I32" s="370" t="s">
        <v>101</v>
      </c>
      <c r="J32" s="370"/>
      <c r="K32" s="775"/>
      <c r="L32" s="775"/>
      <c r="M32" s="750" t="s">
        <v>2954</v>
      </c>
      <c r="N32" s="774" t="s">
        <v>1783</v>
      </c>
    </row>
    <row r="33" spans="1:14" s="14" customFormat="1" ht="198.75" thickBot="1" x14ac:dyDescent="0.3">
      <c r="A33" s="82" t="s">
        <v>395</v>
      </c>
      <c r="B33" s="798" t="s">
        <v>2953</v>
      </c>
      <c r="C33" s="794" t="s">
        <v>2952</v>
      </c>
      <c r="D33" s="750" t="s">
        <v>6</v>
      </c>
      <c r="E33" s="82" t="s">
        <v>2951</v>
      </c>
      <c r="F33" s="82" t="s">
        <v>1415</v>
      </c>
      <c r="G33" s="82" t="s">
        <v>2950</v>
      </c>
      <c r="H33" s="241" t="s">
        <v>2949</v>
      </c>
      <c r="I33" s="82" t="s">
        <v>1498</v>
      </c>
      <c r="J33" s="760" t="s">
        <v>2690</v>
      </c>
      <c r="K33" s="82"/>
      <c r="L33" s="82" t="s">
        <v>2948</v>
      </c>
      <c r="M33" s="82" t="s">
        <v>2947</v>
      </c>
      <c r="N33" s="82" t="s">
        <v>2946</v>
      </c>
    </row>
    <row r="34" spans="1:14" ht="174" thickBot="1" x14ac:dyDescent="0.3">
      <c r="A34" s="750" t="s">
        <v>909</v>
      </c>
      <c r="B34" s="798"/>
      <c r="C34" s="794"/>
      <c r="D34" s="750" t="s">
        <v>7</v>
      </c>
      <c r="E34" s="372" t="s">
        <v>2945</v>
      </c>
      <c r="F34" s="179" t="s">
        <v>1122</v>
      </c>
      <c r="G34" s="179" t="s">
        <v>2944</v>
      </c>
      <c r="H34" s="373">
        <v>300000</v>
      </c>
      <c r="I34" s="179" t="s">
        <v>2943</v>
      </c>
      <c r="J34" s="361"/>
      <c r="K34" s="179" t="s">
        <v>2186</v>
      </c>
      <c r="L34" s="39" t="s">
        <v>133</v>
      </c>
      <c r="M34" s="39" t="s">
        <v>2633</v>
      </c>
      <c r="N34" s="39" t="s">
        <v>2942</v>
      </c>
    </row>
    <row r="35" spans="1:14" ht="148.5" x14ac:dyDescent="0.25">
      <c r="A35" s="750" t="s">
        <v>395</v>
      </c>
      <c r="B35" s="798" t="s">
        <v>2941</v>
      </c>
      <c r="C35" s="794" t="s">
        <v>2940</v>
      </c>
      <c r="D35" s="750" t="s">
        <v>24</v>
      </c>
      <c r="E35" s="82" t="s">
        <v>2939</v>
      </c>
      <c r="F35" s="82" t="s">
        <v>2929</v>
      </c>
      <c r="G35" s="82" t="s">
        <v>2938</v>
      </c>
      <c r="H35" s="241" t="s">
        <v>2927</v>
      </c>
      <c r="I35" s="82" t="s">
        <v>2937</v>
      </c>
      <c r="J35" s="760" t="s">
        <v>2936</v>
      </c>
      <c r="K35" s="82" t="s">
        <v>2689</v>
      </c>
      <c r="L35" s="243"/>
      <c r="M35" s="243"/>
      <c r="N35" s="82" t="s">
        <v>2935</v>
      </c>
    </row>
    <row r="36" spans="1:14" ht="132" x14ac:dyDescent="0.25">
      <c r="A36" s="38" t="s">
        <v>395</v>
      </c>
      <c r="B36" s="798"/>
      <c r="C36" s="794"/>
      <c r="D36" s="38" t="s">
        <v>25</v>
      </c>
      <c r="E36" s="621" t="s">
        <v>2934</v>
      </c>
      <c r="F36" s="621" t="s">
        <v>1131</v>
      </c>
      <c r="G36" s="621" t="s">
        <v>2933</v>
      </c>
      <c r="H36" s="628"/>
      <c r="I36" s="621"/>
      <c r="J36" s="629" t="s">
        <v>2690</v>
      </c>
      <c r="K36" s="82" t="s">
        <v>2689</v>
      </c>
      <c r="L36" s="630"/>
      <c r="M36" s="630"/>
      <c r="N36" s="621" t="s">
        <v>2932</v>
      </c>
    </row>
    <row r="37" spans="1:14" ht="148.5" x14ac:dyDescent="0.25">
      <c r="A37" s="82" t="s">
        <v>395</v>
      </c>
      <c r="B37" s="798"/>
      <c r="C37" s="794"/>
      <c r="D37" s="750" t="s">
        <v>26</v>
      </c>
      <c r="E37" s="762" t="s">
        <v>2931</v>
      </c>
      <c r="F37" s="762" t="s">
        <v>2323</v>
      </c>
      <c r="G37" s="762" t="s">
        <v>3105</v>
      </c>
      <c r="H37" s="352" t="s">
        <v>2927</v>
      </c>
      <c r="I37" s="750" t="s">
        <v>2926</v>
      </c>
      <c r="J37" s="555" t="s">
        <v>2690</v>
      </c>
      <c r="K37" s="750" t="s">
        <v>2689</v>
      </c>
      <c r="L37" s="70"/>
      <c r="M37" s="70"/>
      <c r="N37" s="133" t="s">
        <v>2925</v>
      </c>
    </row>
    <row r="38" spans="1:14" ht="165" customHeight="1" thickBot="1" x14ac:dyDescent="0.3">
      <c r="A38" s="82" t="s">
        <v>395</v>
      </c>
      <c r="B38" s="798"/>
      <c r="C38" s="794"/>
      <c r="D38" s="750" t="s">
        <v>308</v>
      </c>
      <c r="E38" s="750" t="s">
        <v>2930</v>
      </c>
      <c r="F38" s="750" t="s">
        <v>2929</v>
      </c>
      <c r="G38" s="750" t="s">
        <v>2928</v>
      </c>
      <c r="H38" s="352" t="s">
        <v>2927</v>
      </c>
      <c r="I38" s="750" t="s">
        <v>2926</v>
      </c>
      <c r="J38" s="555" t="s">
        <v>2690</v>
      </c>
      <c r="K38" s="750" t="s">
        <v>2689</v>
      </c>
      <c r="L38" s="70"/>
      <c r="M38" s="70"/>
      <c r="N38" s="133" t="s">
        <v>2925</v>
      </c>
    </row>
    <row r="39" spans="1:14" ht="158.25" thickBot="1" x14ac:dyDescent="0.3">
      <c r="A39" s="750" t="s">
        <v>2905</v>
      </c>
      <c r="B39" s="783" t="s">
        <v>2924</v>
      </c>
      <c r="C39" s="794" t="s">
        <v>2923</v>
      </c>
      <c r="D39" s="175" t="s">
        <v>27</v>
      </c>
      <c r="E39" s="374" t="s">
        <v>2922</v>
      </c>
      <c r="F39" s="175" t="s">
        <v>2921</v>
      </c>
      <c r="G39" s="175" t="s">
        <v>2920</v>
      </c>
      <c r="H39" s="375" t="s">
        <v>103</v>
      </c>
      <c r="I39" s="175" t="s">
        <v>2901</v>
      </c>
      <c r="J39" s="175"/>
      <c r="K39" s="175" t="s">
        <v>78</v>
      </c>
      <c r="L39" s="439"/>
      <c r="M39" s="175" t="s">
        <v>2919</v>
      </c>
      <c r="N39" s="170" t="s">
        <v>2898</v>
      </c>
    </row>
    <row r="40" spans="1:14" ht="409.6" customHeight="1" thickBot="1" x14ac:dyDescent="0.3">
      <c r="A40" s="750" t="s">
        <v>2905</v>
      </c>
      <c r="B40" s="784"/>
      <c r="C40" s="794"/>
      <c r="D40" s="39" t="s">
        <v>28</v>
      </c>
      <c r="E40" s="376" t="s">
        <v>2918</v>
      </c>
      <c r="F40" s="39" t="s">
        <v>2917</v>
      </c>
      <c r="G40" s="39" t="s">
        <v>2916</v>
      </c>
      <c r="H40" s="176" t="s">
        <v>104</v>
      </c>
      <c r="I40" s="39" t="s">
        <v>2901</v>
      </c>
      <c r="J40" s="39"/>
      <c r="K40" s="39" t="s">
        <v>78</v>
      </c>
      <c r="L40" s="232"/>
      <c r="M40" s="232"/>
      <c r="N40" s="170" t="s">
        <v>2898</v>
      </c>
    </row>
    <row r="41" spans="1:14" ht="111" thickBot="1" x14ac:dyDescent="0.3">
      <c r="A41" s="750" t="s">
        <v>2905</v>
      </c>
      <c r="B41" s="784"/>
      <c r="C41" s="794"/>
      <c r="D41" s="39" t="s">
        <v>29</v>
      </c>
      <c r="E41" s="376" t="s">
        <v>2915</v>
      </c>
      <c r="F41" s="39" t="s">
        <v>1590</v>
      </c>
      <c r="G41" s="39" t="s">
        <v>2914</v>
      </c>
      <c r="H41" s="377" t="s">
        <v>105</v>
      </c>
      <c r="I41" s="39" t="s">
        <v>2913</v>
      </c>
      <c r="J41" s="759" t="s">
        <v>2908</v>
      </c>
      <c r="K41" s="39"/>
      <c r="L41" s="232"/>
      <c r="M41" s="232"/>
      <c r="N41" s="170" t="s">
        <v>2898</v>
      </c>
    </row>
    <row r="42" spans="1:14" ht="111" thickBot="1" x14ac:dyDescent="0.3">
      <c r="A42" s="750" t="s">
        <v>2905</v>
      </c>
      <c r="B42" s="784"/>
      <c r="C42" s="794"/>
      <c r="D42" s="39" t="s">
        <v>106</v>
      </c>
      <c r="E42" s="39" t="s">
        <v>2912</v>
      </c>
      <c r="F42" s="39" t="s">
        <v>2911</v>
      </c>
      <c r="G42" s="39" t="s">
        <v>2910</v>
      </c>
      <c r="H42" s="377" t="s">
        <v>107</v>
      </c>
      <c r="I42" s="39" t="s">
        <v>2909</v>
      </c>
      <c r="J42" s="759" t="s">
        <v>2908</v>
      </c>
      <c r="K42" s="39" t="s">
        <v>78</v>
      </c>
      <c r="L42" s="39" t="s">
        <v>78</v>
      </c>
      <c r="M42" s="39" t="s">
        <v>78</v>
      </c>
      <c r="N42" s="170" t="s">
        <v>2898</v>
      </c>
    </row>
    <row r="43" spans="1:14" ht="95.25" thickBot="1" x14ac:dyDescent="0.3">
      <c r="A43" s="750" t="s">
        <v>2905</v>
      </c>
      <c r="B43" s="784"/>
      <c r="C43" s="794"/>
      <c r="D43" s="758" t="s">
        <v>108</v>
      </c>
      <c r="E43" s="758" t="s">
        <v>2907</v>
      </c>
      <c r="F43" s="758" t="s">
        <v>1165</v>
      </c>
      <c r="G43" s="758" t="s">
        <v>2906</v>
      </c>
      <c r="H43" s="54" t="s">
        <v>300</v>
      </c>
      <c r="I43" s="758" t="s">
        <v>2901</v>
      </c>
      <c r="J43" s="453"/>
      <c r="K43" s="453" t="s">
        <v>78</v>
      </c>
      <c r="L43" s="453" t="s">
        <v>78</v>
      </c>
      <c r="M43" s="453" t="s">
        <v>78</v>
      </c>
      <c r="N43" s="52" t="s">
        <v>2898</v>
      </c>
    </row>
    <row r="44" spans="1:14" ht="315.75" customHeight="1" x14ac:dyDescent="0.25">
      <c r="A44" s="750" t="s">
        <v>2905</v>
      </c>
      <c r="B44" s="784"/>
      <c r="C44" s="794"/>
      <c r="D44" s="39" t="s">
        <v>301</v>
      </c>
      <c r="E44" s="39" t="s">
        <v>2904</v>
      </c>
      <c r="F44" s="39" t="s">
        <v>2903</v>
      </c>
      <c r="G44" s="39" t="s">
        <v>2902</v>
      </c>
      <c r="H44" s="377" t="s">
        <v>109</v>
      </c>
      <c r="I44" s="39" t="s">
        <v>2901</v>
      </c>
      <c r="J44" s="759" t="s">
        <v>2900</v>
      </c>
      <c r="K44" s="39" t="s">
        <v>78</v>
      </c>
      <c r="L44" s="232"/>
      <c r="M44" s="39" t="s">
        <v>2899</v>
      </c>
      <c r="N44" s="170" t="s">
        <v>2898</v>
      </c>
    </row>
    <row r="45" spans="1:14" ht="20.25" customHeight="1" x14ac:dyDescent="0.25">
      <c r="A45" s="795" t="s">
        <v>2897</v>
      </c>
      <c r="B45" s="796"/>
      <c r="C45" s="796"/>
      <c r="D45" s="796"/>
      <c r="E45" s="796"/>
      <c r="F45" s="796"/>
      <c r="G45" s="796"/>
      <c r="H45" s="796"/>
      <c r="I45" s="796"/>
      <c r="J45" s="796"/>
      <c r="K45" s="797"/>
      <c r="L45" s="437"/>
      <c r="M45" s="437"/>
      <c r="N45" s="437"/>
    </row>
    <row r="46" spans="1:14" ht="99" x14ac:dyDescent="0.25">
      <c r="A46" s="750" t="s">
        <v>348</v>
      </c>
      <c r="B46" s="783" t="s">
        <v>2896</v>
      </c>
      <c r="C46" s="794" t="s">
        <v>2895</v>
      </c>
      <c r="D46" s="750" t="s">
        <v>8</v>
      </c>
      <c r="E46" s="750" t="s">
        <v>2894</v>
      </c>
      <c r="F46" s="750" t="s">
        <v>1101</v>
      </c>
      <c r="G46" s="750" t="s">
        <v>2893</v>
      </c>
      <c r="H46" s="352" t="s">
        <v>153</v>
      </c>
      <c r="I46" s="750" t="s">
        <v>2887</v>
      </c>
      <c r="J46" s="356"/>
      <c r="K46" s="750" t="s">
        <v>1694</v>
      </c>
      <c r="L46" s="70"/>
      <c r="M46" s="133" t="s">
        <v>2886</v>
      </c>
      <c r="N46" s="133" t="s">
        <v>2885</v>
      </c>
    </row>
    <row r="47" spans="1:14" ht="99" x14ac:dyDescent="0.25">
      <c r="A47" s="750" t="s">
        <v>348</v>
      </c>
      <c r="B47" s="784"/>
      <c r="C47" s="794"/>
      <c r="D47" s="750" t="s">
        <v>9</v>
      </c>
      <c r="E47" s="750" t="s">
        <v>2892</v>
      </c>
      <c r="F47" s="750" t="s">
        <v>2889</v>
      </c>
      <c r="G47" s="750" t="s">
        <v>2891</v>
      </c>
      <c r="H47" s="352" t="s">
        <v>154</v>
      </c>
      <c r="I47" s="750" t="s">
        <v>2887</v>
      </c>
      <c r="J47" s="356"/>
      <c r="K47" s="750" t="s">
        <v>1694</v>
      </c>
      <c r="L47" s="70"/>
      <c r="M47" s="133" t="s">
        <v>2886</v>
      </c>
      <c r="N47" s="133" t="s">
        <v>2885</v>
      </c>
    </row>
    <row r="48" spans="1:14" ht="99" x14ac:dyDescent="0.25">
      <c r="A48" s="750" t="s">
        <v>348</v>
      </c>
      <c r="B48" s="784"/>
      <c r="C48" s="794"/>
      <c r="D48" s="750" t="s">
        <v>32</v>
      </c>
      <c r="E48" s="750" t="s">
        <v>2890</v>
      </c>
      <c r="F48" s="750" t="s">
        <v>2889</v>
      </c>
      <c r="G48" s="750" t="s">
        <v>2888</v>
      </c>
      <c r="H48" s="352" t="s">
        <v>155</v>
      </c>
      <c r="I48" s="750" t="s">
        <v>2887</v>
      </c>
      <c r="J48" s="356"/>
      <c r="K48" s="750" t="s">
        <v>1694</v>
      </c>
      <c r="L48" s="70"/>
      <c r="M48" s="133" t="s">
        <v>2886</v>
      </c>
      <c r="N48" s="133" t="s">
        <v>2885</v>
      </c>
    </row>
    <row r="49" spans="1:14" ht="83.25" thickBot="1" x14ac:dyDescent="0.3">
      <c r="A49" s="750" t="s">
        <v>348</v>
      </c>
      <c r="B49" s="784"/>
      <c r="C49" s="794"/>
      <c r="D49" s="750" t="s">
        <v>156</v>
      </c>
      <c r="E49" s="750" t="s">
        <v>2884</v>
      </c>
      <c r="F49" s="750" t="s">
        <v>1101</v>
      </c>
      <c r="G49" s="750" t="s">
        <v>2883</v>
      </c>
      <c r="H49" s="352" t="s">
        <v>381</v>
      </c>
      <c r="I49" s="750" t="s">
        <v>2882</v>
      </c>
      <c r="J49" s="356"/>
      <c r="K49" s="750"/>
      <c r="L49" s="70"/>
      <c r="M49" s="133"/>
      <c r="N49" s="133" t="s">
        <v>1783</v>
      </c>
    </row>
    <row r="50" spans="1:14" ht="126.75" thickBot="1" x14ac:dyDescent="0.3">
      <c r="A50" s="750" t="s">
        <v>1280</v>
      </c>
      <c r="B50" s="784"/>
      <c r="C50" s="794"/>
      <c r="D50" s="750" t="s">
        <v>156</v>
      </c>
      <c r="E50" s="378" t="s">
        <v>2881</v>
      </c>
      <c r="F50" s="378" t="s">
        <v>1415</v>
      </c>
      <c r="G50" s="39" t="s">
        <v>2880</v>
      </c>
      <c r="H50" s="379">
        <f>(10*38*20)+(10*38)+(4*38)</f>
        <v>8132</v>
      </c>
      <c r="I50" s="378" t="s">
        <v>2305</v>
      </c>
      <c r="J50" s="380" t="s">
        <v>2875</v>
      </c>
      <c r="K50" s="378" t="s">
        <v>2874</v>
      </c>
      <c r="L50" s="168"/>
      <c r="M50" s="169"/>
      <c r="N50" s="170" t="s">
        <v>1278</v>
      </c>
    </row>
    <row r="51" spans="1:14" ht="237" customHeight="1" thickBot="1" x14ac:dyDescent="0.3">
      <c r="A51" s="750" t="s">
        <v>1280</v>
      </c>
      <c r="B51" s="784"/>
      <c r="C51" s="794"/>
      <c r="D51" s="750" t="s">
        <v>309</v>
      </c>
      <c r="E51" s="378" t="s">
        <v>2879</v>
      </c>
      <c r="F51" s="378" t="s">
        <v>1415</v>
      </c>
      <c r="G51" s="39" t="s">
        <v>2878</v>
      </c>
      <c r="H51" s="379">
        <f>(15*38*20)+(20*38)</f>
        <v>12160</v>
      </c>
      <c r="I51" s="378" t="s">
        <v>2305</v>
      </c>
      <c r="J51" s="380" t="s">
        <v>2875</v>
      </c>
      <c r="K51" s="378" t="s">
        <v>2874</v>
      </c>
      <c r="L51" s="168"/>
      <c r="M51" s="169"/>
      <c r="N51" s="170" t="s">
        <v>1278</v>
      </c>
    </row>
    <row r="52" spans="1:14" ht="126" x14ac:dyDescent="0.25">
      <c r="A52" s="750" t="s">
        <v>1280</v>
      </c>
      <c r="B52" s="784"/>
      <c r="C52" s="794"/>
      <c r="D52" s="750" t="s">
        <v>310</v>
      </c>
      <c r="E52" s="378" t="s">
        <v>2877</v>
      </c>
      <c r="F52" s="378" t="s">
        <v>2283</v>
      </c>
      <c r="G52" s="39" t="s">
        <v>2876</v>
      </c>
      <c r="H52" s="379">
        <f>2*20*38</f>
        <v>1520</v>
      </c>
      <c r="I52" s="378" t="s">
        <v>2305</v>
      </c>
      <c r="J52" s="380" t="s">
        <v>2875</v>
      </c>
      <c r="K52" s="378" t="s">
        <v>2874</v>
      </c>
      <c r="L52" s="168"/>
      <c r="M52" s="169"/>
      <c r="N52" s="170" t="s">
        <v>1278</v>
      </c>
    </row>
    <row r="53" spans="1:14" ht="409.5" x14ac:dyDescent="0.25">
      <c r="A53" s="750" t="s">
        <v>171</v>
      </c>
      <c r="B53" s="784"/>
      <c r="C53" s="794"/>
      <c r="D53" s="82" t="s">
        <v>311</v>
      </c>
      <c r="E53" s="39" t="s">
        <v>2873</v>
      </c>
      <c r="F53" s="39" t="s">
        <v>1415</v>
      </c>
      <c r="G53" s="39" t="s">
        <v>2872</v>
      </c>
      <c r="H53" s="39" t="s">
        <v>2871</v>
      </c>
      <c r="I53" s="39" t="s">
        <v>2870</v>
      </c>
      <c r="J53" s="39" t="s">
        <v>2869</v>
      </c>
      <c r="K53" s="39"/>
      <c r="L53" s="39" t="s">
        <v>2868</v>
      </c>
      <c r="M53" s="39"/>
      <c r="N53" s="177" t="s">
        <v>2867</v>
      </c>
    </row>
    <row r="54" spans="1:14" ht="198" x14ac:dyDescent="0.25">
      <c r="A54" s="750" t="s">
        <v>2808</v>
      </c>
      <c r="B54" s="784"/>
      <c r="C54" s="794"/>
      <c r="D54" s="82" t="s">
        <v>312</v>
      </c>
      <c r="E54" s="82" t="s">
        <v>2866</v>
      </c>
      <c r="F54" s="82" t="s">
        <v>2865</v>
      </c>
      <c r="G54" s="82" t="s">
        <v>2864</v>
      </c>
      <c r="H54" s="241" t="s">
        <v>2863</v>
      </c>
      <c r="I54" s="82" t="s">
        <v>2862</v>
      </c>
      <c r="J54" s="355" t="s">
        <v>873</v>
      </c>
      <c r="K54" s="82"/>
      <c r="L54" s="243"/>
      <c r="M54" s="243"/>
      <c r="N54" s="82" t="s">
        <v>2861</v>
      </c>
    </row>
    <row r="55" spans="1:14" ht="204.75" x14ac:dyDescent="0.25">
      <c r="A55" s="750" t="s">
        <v>171</v>
      </c>
      <c r="B55" s="783" t="s">
        <v>2860</v>
      </c>
      <c r="C55" s="785" t="s">
        <v>2859</v>
      </c>
      <c r="D55" s="39" t="s">
        <v>172</v>
      </c>
      <c r="E55" s="39" t="s">
        <v>2858</v>
      </c>
      <c r="F55" s="39" t="s">
        <v>1415</v>
      </c>
      <c r="G55" s="39" t="s">
        <v>2857</v>
      </c>
      <c r="H55" s="39" t="s">
        <v>381</v>
      </c>
      <c r="I55" s="39" t="s">
        <v>2856</v>
      </c>
      <c r="J55" s="556" t="s">
        <v>2845</v>
      </c>
      <c r="K55" s="39"/>
      <c r="L55" s="39" t="s">
        <v>2700</v>
      </c>
      <c r="M55" s="39"/>
      <c r="N55" s="177" t="s">
        <v>2852</v>
      </c>
    </row>
    <row r="56" spans="1:14" ht="204.75" x14ac:dyDescent="0.25">
      <c r="A56" s="750" t="s">
        <v>171</v>
      </c>
      <c r="B56" s="784"/>
      <c r="C56" s="786"/>
      <c r="D56" s="39" t="s">
        <v>173</v>
      </c>
      <c r="E56" s="39" t="s">
        <v>2855</v>
      </c>
      <c r="F56" s="39" t="s">
        <v>1415</v>
      </c>
      <c r="G56" s="39" t="s">
        <v>2854</v>
      </c>
      <c r="H56" s="39" t="s">
        <v>381</v>
      </c>
      <c r="I56" s="39" t="s">
        <v>2853</v>
      </c>
      <c r="J56" s="39" t="s">
        <v>2845</v>
      </c>
      <c r="K56" s="39"/>
      <c r="L56" s="39" t="s">
        <v>2700</v>
      </c>
      <c r="M56" s="39"/>
      <c r="N56" s="177" t="s">
        <v>2852</v>
      </c>
    </row>
    <row r="57" spans="1:14" ht="78.75" x14ac:dyDescent="0.25">
      <c r="A57" s="750" t="s">
        <v>171</v>
      </c>
      <c r="B57" s="784"/>
      <c r="C57" s="786"/>
      <c r="D57" s="39" t="s">
        <v>174</v>
      </c>
      <c r="E57" s="39" t="s">
        <v>2851</v>
      </c>
      <c r="F57" s="39" t="s">
        <v>2850</v>
      </c>
      <c r="G57" s="39" t="s">
        <v>2849</v>
      </c>
      <c r="H57" s="39" t="s">
        <v>381</v>
      </c>
      <c r="I57" s="39" t="s">
        <v>1051</v>
      </c>
      <c r="J57" s="39" t="s">
        <v>2845</v>
      </c>
      <c r="K57" s="39"/>
      <c r="L57" s="39"/>
      <c r="M57" s="39"/>
      <c r="N57" s="39" t="s">
        <v>2848</v>
      </c>
    </row>
    <row r="58" spans="1:14" ht="220.5" customHeight="1" x14ac:dyDescent="0.25">
      <c r="A58" s="750" t="s">
        <v>171</v>
      </c>
      <c r="B58" s="784"/>
      <c r="C58" s="786"/>
      <c r="D58" s="39" t="s">
        <v>175</v>
      </c>
      <c r="E58" s="176" t="s">
        <v>2847</v>
      </c>
      <c r="F58" s="39" t="s">
        <v>1122</v>
      </c>
      <c r="G58" s="176" t="s">
        <v>2846</v>
      </c>
      <c r="H58" s="176">
        <v>200000</v>
      </c>
      <c r="I58" s="39" t="s">
        <v>1051</v>
      </c>
      <c r="J58" s="39" t="s">
        <v>2845</v>
      </c>
      <c r="K58" s="176"/>
      <c r="L58" s="176"/>
      <c r="M58" s="176"/>
      <c r="N58" s="177" t="s">
        <v>2844</v>
      </c>
    </row>
    <row r="59" spans="1:14" ht="220.5" x14ac:dyDescent="0.25">
      <c r="A59" s="750" t="s">
        <v>171</v>
      </c>
      <c r="B59" s="784"/>
      <c r="C59" s="786"/>
      <c r="D59" s="39" t="s">
        <v>176</v>
      </c>
      <c r="E59" s="39" t="s">
        <v>2843</v>
      </c>
      <c r="F59" s="39" t="s">
        <v>1122</v>
      </c>
      <c r="G59" s="39" t="s">
        <v>2842</v>
      </c>
      <c r="H59" s="39" t="s">
        <v>381</v>
      </c>
      <c r="I59" s="39" t="s">
        <v>2841</v>
      </c>
      <c r="J59" s="39" t="s">
        <v>2840</v>
      </c>
      <c r="K59" s="39"/>
      <c r="L59" s="39" t="s">
        <v>2700</v>
      </c>
      <c r="M59" s="39"/>
      <c r="N59" s="177" t="s">
        <v>2839</v>
      </c>
    </row>
    <row r="60" spans="1:14" ht="110.25" x14ac:dyDescent="0.25">
      <c r="A60" s="750" t="s">
        <v>171</v>
      </c>
      <c r="B60" s="784"/>
      <c r="C60" s="786"/>
      <c r="D60" s="39" t="s">
        <v>177</v>
      </c>
      <c r="E60" s="39" t="s">
        <v>2838</v>
      </c>
      <c r="F60" s="39" t="s">
        <v>1122</v>
      </c>
      <c r="G60" s="39" t="s">
        <v>2837</v>
      </c>
      <c r="H60" s="39" t="s">
        <v>2823</v>
      </c>
      <c r="I60" s="39" t="s">
        <v>2836</v>
      </c>
      <c r="J60" s="39"/>
      <c r="K60" s="39"/>
      <c r="L60" s="232"/>
      <c r="M60" s="232"/>
      <c r="N60" s="381" t="s">
        <v>2826</v>
      </c>
    </row>
    <row r="61" spans="1:14" ht="110.25" x14ac:dyDescent="0.25">
      <c r="A61" s="750" t="s">
        <v>171</v>
      </c>
      <c r="B61" s="784"/>
      <c r="C61" s="786"/>
      <c r="D61" s="39" t="s">
        <v>178</v>
      </c>
      <c r="E61" s="39" t="s">
        <v>2835</v>
      </c>
      <c r="F61" s="39" t="s">
        <v>2477</v>
      </c>
      <c r="G61" s="39" t="s">
        <v>2834</v>
      </c>
      <c r="H61" s="39" t="s">
        <v>381</v>
      </c>
      <c r="I61" s="39" t="s">
        <v>2828</v>
      </c>
      <c r="J61" s="39" t="s">
        <v>2831</v>
      </c>
      <c r="K61" s="39"/>
      <c r="L61" s="39" t="s">
        <v>2700</v>
      </c>
      <c r="M61" s="39"/>
      <c r="N61" s="39" t="s">
        <v>2826</v>
      </c>
    </row>
    <row r="62" spans="1:14" ht="110.25" x14ac:dyDescent="0.25">
      <c r="A62" s="750" t="s">
        <v>171</v>
      </c>
      <c r="B62" s="784"/>
      <c r="C62" s="786"/>
      <c r="D62" s="39" t="s">
        <v>179</v>
      </c>
      <c r="E62" s="39" t="s">
        <v>2833</v>
      </c>
      <c r="F62" s="39" t="s">
        <v>2771</v>
      </c>
      <c r="G62" s="39" t="s">
        <v>2832</v>
      </c>
      <c r="H62" s="39" t="s">
        <v>381</v>
      </c>
      <c r="I62" s="39" t="s">
        <v>2828</v>
      </c>
      <c r="J62" s="39" t="s">
        <v>2831</v>
      </c>
      <c r="K62" s="39"/>
      <c r="L62" s="39"/>
      <c r="M62" s="39"/>
      <c r="N62" s="39" t="s">
        <v>2826</v>
      </c>
    </row>
    <row r="63" spans="1:14" ht="110.25" x14ac:dyDescent="0.25">
      <c r="A63" s="750" t="s">
        <v>171</v>
      </c>
      <c r="B63" s="784"/>
      <c r="C63" s="786"/>
      <c r="D63" s="39" t="s">
        <v>180</v>
      </c>
      <c r="E63" s="39" t="s">
        <v>2830</v>
      </c>
      <c r="F63" s="39" t="s">
        <v>2275</v>
      </c>
      <c r="G63" s="39" t="s">
        <v>2829</v>
      </c>
      <c r="H63" s="39" t="s">
        <v>2823</v>
      </c>
      <c r="I63" s="39" t="s">
        <v>2828</v>
      </c>
      <c r="J63" s="39" t="s">
        <v>2827</v>
      </c>
      <c r="K63" s="39"/>
      <c r="L63" s="39" t="s">
        <v>2700</v>
      </c>
      <c r="M63" s="39"/>
      <c r="N63" s="39" t="s">
        <v>2826</v>
      </c>
    </row>
    <row r="64" spans="1:14" ht="94.5" x14ac:dyDescent="0.25">
      <c r="A64" s="750" t="s">
        <v>171</v>
      </c>
      <c r="B64" s="784"/>
      <c r="C64" s="786"/>
      <c r="D64" s="39" t="s">
        <v>181</v>
      </c>
      <c r="E64" s="39" t="s">
        <v>2825</v>
      </c>
      <c r="F64" s="39" t="s">
        <v>2709</v>
      </c>
      <c r="G64" s="39" t="s">
        <v>2824</v>
      </c>
      <c r="H64" s="39" t="s">
        <v>2823</v>
      </c>
      <c r="I64" s="39" t="s">
        <v>2822</v>
      </c>
      <c r="J64" s="39" t="s">
        <v>2821</v>
      </c>
      <c r="K64" s="39"/>
      <c r="L64" s="39"/>
      <c r="M64" s="39"/>
      <c r="N64" s="39" t="s">
        <v>2820</v>
      </c>
    </row>
    <row r="65" spans="1:14" ht="132" x14ac:dyDescent="0.25">
      <c r="A65" s="750" t="s">
        <v>2808</v>
      </c>
      <c r="B65" s="784"/>
      <c r="C65" s="786"/>
      <c r="D65" s="39" t="s">
        <v>249</v>
      </c>
      <c r="E65" s="82" t="s">
        <v>2819</v>
      </c>
      <c r="F65" s="750" t="s">
        <v>2259</v>
      </c>
      <c r="G65" s="750" t="s">
        <v>2818</v>
      </c>
      <c r="H65" s="352" t="s">
        <v>2817</v>
      </c>
      <c r="I65" s="750"/>
      <c r="J65" s="750" t="s">
        <v>1353</v>
      </c>
      <c r="K65" s="750"/>
      <c r="L65" s="70"/>
      <c r="M65" s="70"/>
      <c r="N65" s="133" t="s">
        <v>2816</v>
      </c>
    </row>
    <row r="66" spans="1:14" ht="181.5" x14ac:dyDescent="0.25">
      <c r="A66" s="750" t="s">
        <v>2272</v>
      </c>
      <c r="B66" s="784"/>
      <c r="C66" s="786"/>
      <c r="D66" s="39" t="s">
        <v>256</v>
      </c>
      <c r="E66" s="750" t="s">
        <v>2815</v>
      </c>
      <c r="F66" s="750" t="s">
        <v>1122</v>
      </c>
      <c r="G66" s="750" t="s">
        <v>2814</v>
      </c>
      <c r="H66" s="382">
        <v>2300000</v>
      </c>
      <c r="I66" s="750" t="s">
        <v>2813</v>
      </c>
      <c r="J66" s="356" t="s">
        <v>2242</v>
      </c>
      <c r="K66" s="750"/>
      <c r="L66" s="259"/>
      <c r="M66" s="259"/>
      <c r="N66" s="750" t="s">
        <v>2812</v>
      </c>
    </row>
    <row r="67" spans="1:14" ht="198" x14ac:dyDescent="0.25">
      <c r="A67" s="750" t="s">
        <v>2272</v>
      </c>
      <c r="B67" s="784"/>
      <c r="C67" s="786"/>
      <c r="D67" s="39" t="s">
        <v>257</v>
      </c>
      <c r="E67" s="750" t="s">
        <v>2811</v>
      </c>
      <c r="F67" s="750" t="s">
        <v>1122</v>
      </c>
      <c r="G67" s="750" t="s">
        <v>2810</v>
      </c>
      <c r="H67" s="382">
        <v>18000</v>
      </c>
      <c r="I67" s="750" t="s">
        <v>893</v>
      </c>
      <c r="J67" s="356" t="s">
        <v>908</v>
      </c>
      <c r="K67" s="750"/>
      <c r="L67" s="259"/>
      <c r="M67" s="259"/>
      <c r="N67" s="750" t="s">
        <v>2809</v>
      </c>
    </row>
    <row r="68" spans="1:14" ht="330" x14ac:dyDescent="0.25">
      <c r="A68" s="750" t="s">
        <v>2808</v>
      </c>
      <c r="B68" s="753" t="s">
        <v>2807</v>
      </c>
      <c r="C68" s="752" t="s">
        <v>2806</v>
      </c>
      <c r="D68" s="750" t="s">
        <v>21</v>
      </c>
      <c r="E68" s="82" t="s">
        <v>2805</v>
      </c>
      <c r="F68" s="82" t="s">
        <v>2804</v>
      </c>
      <c r="G68" s="82" t="s">
        <v>2803</v>
      </c>
      <c r="H68" s="241" t="s">
        <v>604</v>
      </c>
      <c r="I68" s="82" t="s">
        <v>2802</v>
      </c>
      <c r="J68" s="355" t="s">
        <v>2243</v>
      </c>
      <c r="K68" s="82" t="s">
        <v>2801</v>
      </c>
      <c r="L68" s="243"/>
      <c r="M68" s="82" t="s">
        <v>2800</v>
      </c>
      <c r="N68" s="82" t="s">
        <v>2799</v>
      </c>
    </row>
    <row r="69" spans="1:14" ht="99" x14ac:dyDescent="0.25">
      <c r="A69" s="750" t="s">
        <v>348</v>
      </c>
      <c r="B69" s="798" t="s">
        <v>2798</v>
      </c>
      <c r="C69" s="794" t="s">
        <v>2797</v>
      </c>
      <c r="D69" s="750" t="s">
        <v>14</v>
      </c>
      <c r="E69" s="82" t="s">
        <v>2796</v>
      </c>
      <c r="F69" s="82" t="s">
        <v>1101</v>
      </c>
      <c r="G69" s="82" t="s">
        <v>2795</v>
      </c>
      <c r="H69" s="241" t="s">
        <v>2794</v>
      </c>
      <c r="I69" s="82" t="s">
        <v>2793</v>
      </c>
      <c r="J69" s="355" t="s">
        <v>2792</v>
      </c>
      <c r="K69" s="82"/>
      <c r="L69" s="243"/>
      <c r="M69" s="243"/>
      <c r="N69" s="82" t="s">
        <v>2791</v>
      </c>
    </row>
    <row r="70" spans="1:14" ht="189" x14ac:dyDescent="0.25">
      <c r="A70" s="750" t="s">
        <v>1280</v>
      </c>
      <c r="B70" s="798"/>
      <c r="C70" s="794"/>
      <c r="D70" s="750" t="s">
        <v>15</v>
      </c>
      <c r="E70" s="378" t="s">
        <v>2790</v>
      </c>
      <c r="F70" s="378" t="s">
        <v>2789</v>
      </c>
      <c r="G70" s="39" t="s">
        <v>2788</v>
      </c>
      <c r="H70" s="379">
        <f>4*450</f>
        <v>1800</v>
      </c>
      <c r="I70" s="378" t="s">
        <v>2305</v>
      </c>
      <c r="J70" s="380" t="s">
        <v>2785</v>
      </c>
      <c r="K70" s="378" t="s">
        <v>2784</v>
      </c>
      <c r="L70" s="168"/>
      <c r="M70" s="169"/>
      <c r="N70" s="168" t="s">
        <v>2783</v>
      </c>
    </row>
    <row r="71" spans="1:14" ht="148.5" customHeight="1" x14ac:dyDescent="0.25">
      <c r="A71" s="750" t="s">
        <v>1280</v>
      </c>
      <c r="B71" s="798"/>
      <c r="C71" s="794"/>
      <c r="D71" s="750" t="s">
        <v>22</v>
      </c>
      <c r="E71" s="378" t="s">
        <v>2787</v>
      </c>
      <c r="F71" s="378" t="s">
        <v>2283</v>
      </c>
      <c r="G71" s="39" t="s">
        <v>2786</v>
      </c>
      <c r="H71" s="379">
        <f>(30*12*38)</f>
        <v>13680</v>
      </c>
      <c r="I71" s="378" t="s">
        <v>2305</v>
      </c>
      <c r="J71" s="380" t="s">
        <v>2785</v>
      </c>
      <c r="K71" s="378" t="s">
        <v>2784</v>
      </c>
      <c r="L71" s="168"/>
      <c r="M71" s="169"/>
      <c r="N71" s="168" t="s">
        <v>2783</v>
      </c>
    </row>
    <row r="72" spans="1:14" ht="148.5" x14ac:dyDescent="0.25">
      <c r="A72" s="750" t="s">
        <v>893</v>
      </c>
      <c r="B72" s="798"/>
      <c r="C72" s="794"/>
      <c r="D72" s="750" t="s">
        <v>167</v>
      </c>
      <c r="E72" s="750" t="s">
        <v>2782</v>
      </c>
      <c r="F72" s="750" t="s">
        <v>1410</v>
      </c>
      <c r="G72" s="750" t="s">
        <v>2781</v>
      </c>
      <c r="H72" s="352" t="s">
        <v>168</v>
      </c>
      <c r="I72" s="750"/>
      <c r="J72" s="356" t="s">
        <v>1672</v>
      </c>
      <c r="K72" s="750"/>
      <c r="L72" s="70" t="s">
        <v>2767</v>
      </c>
      <c r="M72" s="70"/>
      <c r="N72" s="133" t="s">
        <v>2766</v>
      </c>
    </row>
    <row r="73" spans="1:14" ht="198" x14ac:dyDescent="0.25">
      <c r="A73" s="750" t="s">
        <v>893</v>
      </c>
      <c r="B73" s="798"/>
      <c r="C73" s="794"/>
      <c r="D73" s="750" t="s">
        <v>258</v>
      </c>
      <c r="E73" s="750" t="s">
        <v>2780</v>
      </c>
      <c r="F73" s="750" t="s">
        <v>2779</v>
      </c>
      <c r="G73" s="750" t="s">
        <v>2778</v>
      </c>
      <c r="H73" s="352" t="s">
        <v>169</v>
      </c>
      <c r="I73" s="750" t="s">
        <v>2777</v>
      </c>
      <c r="J73" s="356" t="s">
        <v>1672</v>
      </c>
      <c r="K73" s="750"/>
      <c r="L73" s="70" t="s">
        <v>2776</v>
      </c>
      <c r="M73" s="70"/>
      <c r="N73" s="133" t="s">
        <v>2766</v>
      </c>
    </row>
    <row r="74" spans="1:14" ht="66" x14ac:dyDescent="0.25">
      <c r="A74" s="750" t="s">
        <v>893</v>
      </c>
      <c r="B74" s="798"/>
      <c r="C74" s="794"/>
      <c r="D74" s="750" t="s">
        <v>259</v>
      </c>
      <c r="E74" s="750" t="s">
        <v>2775</v>
      </c>
      <c r="F74" s="750" t="s">
        <v>1410</v>
      </c>
      <c r="G74" s="750" t="s">
        <v>2774</v>
      </c>
      <c r="H74" s="352" t="s">
        <v>2773</v>
      </c>
      <c r="I74" s="750" t="s">
        <v>893</v>
      </c>
      <c r="J74" s="356" t="s">
        <v>1672</v>
      </c>
      <c r="K74" s="750"/>
      <c r="L74" s="70" t="s">
        <v>2767</v>
      </c>
      <c r="M74" s="70"/>
      <c r="N74" s="133" t="s">
        <v>2766</v>
      </c>
    </row>
    <row r="75" spans="1:14" ht="66" x14ac:dyDescent="0.25">
      <c r="A75" s="750" t="s">
        <v>893</v>
      </c>
      <c r="B75" s="798"/>
      <c r="C75" s="794"/>
      <c r="D75" s="750" t="s">
        <v>260</v>
      </c>
      <c r="E75" s="750" t="s">
        <v>2772</v>
      </c>
      <c r="F75" s="750" t="s">
        <v>2771</v>
      </c>
      <c r="G75" s="38" t="s">
        <v>2770</v>
      </c>
      <c r="H75" s="352" t="s">
        <v>2769</v>
      </c>
      <c r="I75" s="750" t="s">
        <v>2768</v>
      </c>
      <c r="J75" s="356" t="s">
        <v>1672</v>
      </c>
      <c r="K75" s="750"/>
      <c r="L75" s="70" t="s">
        <v>2767</v>
      </c>
      <c r="M75" s="70"/>
      <c r="N75" s="133" t="s">
        <v>2766</v>
      </c>
    </row>
    <row r="76" spans="1:14" ht="99" customHeight="1" thickBot="1" x14ac:dyDescent="0.3">
      <c r="A76" s="773" t="s">
        <v>171</v>
      </c>
      <c r="B76" s="798"/>
      <c r="C76" s="794"/>
      <c r="D76" s="750" t="s">
        <v>261</v>
      </c>
      <c r="E76" s="39" t="s">
        <v>2765</v>
      </c>
      <c r="F76" s="383" t="s">
        <v>2731</v>
      </c>
      <c r="G76" s="39" t="s">
        <v>2764</v>
      </c>
      <c r="H76" s="39" t="s">
        <v>2763</v>
      </c>
      <c r="I76" s="39" t="s">
        <v>2762</v>
      </c>
      <c r="J76" s="39" t="s">
        <v>2761</v>
      </c>
      <c r="K76" s="39"/>
      <c r="L76" s="39" t="s">
        <v>2700</v>
      </c>
      <c r="M76" s="39"/>
      <c r="N76" s="177" t="s">
        <v>2760</v>
      </c>
    </row>
    <row r="77" spans="1:14" ht="132.75" thickBot="1" x14ac:dyDescent="0.3">
      <c r="A77" s="750" t="s">
        <v>348</v>
      </c>
      <c r="B77" s="798" t="s">
        <v>2759</v>
      </c>
      <c r="C77" s="794" t="s">
        <v>2758</v>
      </c>
      <c r="D77" s="750" t="s">
        <v>30</v>
      </c>
      <c r="E77" s="101" t="s">
        <v>2757</v>
      </c>
      <c r="F77" s="78" t="s">
        <v>2275</v>
      </c>
      <c r="G77" s="756" t="s">
        <v>2756</v>
      </c>
      <c r="H77" s="208"/>
      <c r="I77" s="208" t="s">
        <v>2755</v>
      </c>
      <c r="J77" s="208"/>
      <c r="K77" s="208"/>
      <c r="L77" s="440"/>
      <c r="M77" s="70"/>
      <c r="N77" s="208" t="s">
        <v>2754</v>
      </c>
    </row>
    <row r="78" spans="1:14" ht="283.5" x14ac:dyDescent="0.25">
      <c r="A78" s="750" t="s">
        <v>171</v>
      </c>
      <c r="B78" s="798"/>
      <c r="C78" s="794"/>
      <c r="D78" s="750" t="s">
        <v>31</v>
      </c>
      <c r="E78" s="39" t="s">
        <v>2753</v>
      </c>
      <c r="F78" s="39" t="s">
        <v>1131</v>
      </c>
      <c r="G78" s="39" t="s">
        <v>2752</v>
      </c>
      <c r="H78" s="39" t="s">
        <v>381</v>
      </c>
      <c r="I78" s="39" t="s">
        <v>2749</v>
      </c>
      <c r="J78" s="39" t="s">
        <v>2748</v>
      </c>
      <c r="K78" s="39"/>
      <c r="L78" s="39"/>
      <c r="M78" s="39"/>
      <c r="N78" s="39" t="s">
        <v>2747</v>
      </c>
    </row>
    <row r="79" spans="1:14" ht="283.5" x14ac:dyDescent="0.25">
      <c r="A79" s="750" t="s">
        <v>171</v>
      </c>
      <c r="B79" s="798"/>
      <c r="C79" s="794"/>
      <c r="D79" s="750" t="s">
        <v>33</v>
      </c>
      <c r="E79" s="39" t="s">
        <v>2751</v>
      </c>
      <c r="F79" s="39" t="s">
        <v>2709</v>
      </c>
      <c r="G79" s="39" t="s">
        <v>2750</v>
      </c>
      <c r="H79" s="39" t="s">
        <v>381</v>
      </c>
      <c r="I79" s="39" t="s">
        <v>2749</v>
      </c>
      <c r="J79" s="39" t="s">
        <v>2748</v>
      </c>
      <c r="K79" s="39"/>
      <c r="L79" s="39"/>
      <c r="M79" s="39"/>
      <c r="N79" s="39" t="s">
        <v>2747</v>
      </c>
    </row>
    <row r="80" spans="1:14" ht="141.75" x14ac:dyDescent="0.25">
      <c r="A80" s="750" t="s">
        <v>171</v>
      </c>
      <c r="B80" s="798"/>
      <c r="C80" s="794"/>
      <c r="D80" s="750" t="s">
        <v>262</v>
      </c>
      <c r="E80" s="39" t="s">
        <v>2746</v>
      </c>
      <c r="F80" s="39" t="s">
        <v>2731</v>
      </c>
      <c r="G80" s="39" t="s">
        <v>2745</v>
      </c>
      <c r="H80" s="176" t="s">
        <v>381</v>
      </c>
      <c r="I80" s="39" t="s">
        <v>2744</v>
      </c>
      <c r="J80" s="39" t="s">
        <v>2743</v>
      </c>
      <c r="K80" s="39" t="s">
        <v>2739</v>
      </c>
      <c r="L80" s="39" t="s">
        <v>97</v>
      </c>
      <c r="M80" s="232"/>
      <c r="N80" s="177" t="s">
        <v>2738</v>
      </c>
    </row>
    <row r="81" spans="1:14" ht="141.75" x14ac:dyDescent="0.25">
      <c r="A81" s="750" t="s">
        <v>171</v>
      </c>
      <c r="B81" s="798"/>
      <c r="C81" s="794"/>
      <c r="D81" s="750" t="s">
        <v>263</v>
      </c>
      <c r="E81" s="39" t="s">
        <v>2742</v>
      </c>
      <c r="F81" s="39" t="s">
        <v>1106</v>
      </c>
      <c r="G81" s="39" t="s">
        <v>2741</v>
      </c>
      <c r="H81" s="39">
        <v>4500</v>
      </c>
      <c r="I81" s="39" t="s">
        <v>2740</v>
      </c>
      <c r="J81" s="39"/>
      <c r="K81" s="39" t="s">
        <v>2739</v>
      </c>
      <c r="L81" s="232"/>
      <c r="M81" s="232"/>
      <c r="N81" s="177" t="s">
        <v>2738</v>
      </c>
    </row>
    <row r="82" spans="1:14" ht="141.75" x14ac:dyDescent="0.25">
      <c r="A82" s="750" t="s">
        <v>171</v>
      </c>
      <c r="B82" s="798"/>
      <c r="C82" s="794"/>
      <c r="D82" s="750" t="s">
        <v>264</v>
      </c>
      <c r="E82" s="39" t="s">
        <v>2737</v>
      </c>
      <c r="F82" s="39" t="s">
        <v>1101</v>
      </c>
      <c r="G82" s="39" t="s">
        <v>2736</v>
      </c>
      <c r="H82" s="176" t="s">
        <v>2735</v>
      </c>
      <c r="I82" s="176" t="s">
        <v>1051</v>
      </c>
      <c r="J82" s="39" t="s">
        <v>2734</v>
      </c>
      <c r="K82" s="39"/>
      <c r="L82" s="39"/>
      <c r="M82" s="39"/>
      <c r="N82" s="177" t="s">
        <v>2733</v>
      </c>
    </row>
    <row r="83" spans="1:14" ht="94.5" x14ac:dyDescent="0.25">
      <c r="A83" s="750" t="s">
        <v>171</v>
      </c>
      <c r="B83" s="798"/>
      <c r="C83" s="794"/>
      <c r="D83" s="750" t="s">
        <v>265</v>
      </c>
      <c r="E83" s="39" t="s">
        <v>2732</v>
      </c>
      <c r="F83" s="39" t="s">
        <v>2731</v>
      </c>
      <c r="G83" s="39" t="s">
        <v>2730</v>
      </c>
      <c r="H83" s="176" t="s">
        <v>381</v>
      </c>
      <c r="I83" s="39" t="s">
        <v>182</v>
      </c>
      <c r="J83" s="39" t="s">
        <v>2244</v>
      </c>
      <c r="K83" s="39"/>
      <c r="L83" s="39"/>
      <c r="M83" s="39"/>
      <c r="N83" s="177" t="s">
        <v>2727</v>
      </c>
    </row>
    <row r="84" spans="1:14" ht="94.5" x14ac:dyDescent="0.25">
      <c r="A84" s="750" t="s">
        <v>171</v>
      </c>
      <c r="B84" s="798"/>
      <c r="C84" s="794"/>
      <c r="D84" s="750" t="s">
        <v>266</v>
      </c>
      <c r="E84" s="39" t="s">
        <v>2729</v>
      </c>
      <c r="F84" s="39" t="s">
        <v>2261</v>
      </c>
      <c r="G84" s="39" t="s">
        <v>2728</v>
      </c>
      <c r="H84" s="176" t="s">
        <v>381</v>
      </c>
      <c r="I84" s="39" t="s">
        <v>2696</v>
      </c>
      <c r="J84" s="39" t="s">
        <v>2245</v>
      </c>
      <c r="K84" s="39"/>
      <c r="L84" s="39"/>
      <c r="M84" s="39"/>
      <c r="N84" s="177" t="s">
        <v>2727</v>
      </c>
    </row>
    <row r="85" spans="1:14" ht="63" x14ac:dyDescent="0.25">
      <c r="A85" s="750" t="s">
        <v>171</v>
      </c>
      <c r="B85" s="798"/>
      <c r="C85" s="794"/>
      <c r="D85" s="39" t="s">
        <v>313</v>
      </c>
      <c r="E85" s="39" t="s">
        <v>2726</v>
      </c>
      <c r="F85" s="176" t="s">
        <v>1122</v>
      </c>
      <c r="G85" s="39" t="s">
        <v>2725</v>
      </c>
      <c r="H85" s="176">
        <v>60000</v>
      </c>
      <c r="I85" s="39"/>
      <c r="J85" s="557" t="s">
        <v>2246</v>
      </c>
      <c r="K85" s="39"/>
      <c r="L85" s="39"/>
      <c r="M85" s="232"/>
      <c r="N85" s="334" t="s">
        <v>2721</v>
      </c>
    </row>
    <row r="86" spans="1:14" ht="47.25" x14ac:dyDescent="0.25">
      <c r="A86" s="750" t="s">
        <v>171</v>
      </c>
      <c r="B86" s="798"/>
      <c r="C86" s="794"/>
      <c r="D86" s="39" t="s">
        <v>314</v>
      </c>
      <c r="E86" s="39" t="s">
        <v>2724</v>
      </c>
      <c r="F86" s="176" t="s">
        <v>1122</v>
      </c>
      <c r="G86" s="39" t="s">
        <v>2723</v>
      </c>
      <c r="H86" s="176">
        <v>8000</v>
      </c>
      <c r="I86" s="39"/>
      <c r="J86" s="557" t="s">
        <v>2722</v>
      </c>
      <c r="K86" s="39"/>
      <c r="L86" s="39"/>
      <c r="M86" s="232"/>
      <c r="N86" s="334" t="s">
        <v>2721</v>
      </c>
    </row>
    <row r="87" spans="1:14" ht="141.75" customHeight="1" x14ac:dyDescent="0.25">
      <c r="A87" s="750" t="s">
        <v>239</v>
      </c>
      <c r="B87" s="798"/>
      <c r="C87" s="794"/>
      <c r="D87" s="750" t="s">
        <v>315</v>
      </c>
      <c r="E87" s="750" t="s">
        <v>2720</v>
      </c>
      <c r="F87" s="750" t="s">
        <v>1101</v>
      </c>
      <c r="G87" s="750" t="s">
        <v>2719</v>
      </c>
      <c r="H87" s="352">
        <v>15000</v>
      </c>
      <c r="I87" s="750" t="s">
        <v>2718</v>
      </c>
      <c r="J87" s="555" t="s">
        <v>2717</v>
      </c>
      <c r="K87" s="750" t="s">
        <v>2716</v>
      </c>
      <c r="L87" s="750" t="s">
        <v>2715</v>
      </c>
      <c r="M87" s="750" t="s">
        <v>2714</v>
      </c>
      <c r="N87" s="133" t="s">
        <v>2713</v>
      </c>
    </row>
    <row r="88" spans="1:14" ht="94.5" x14ac:dyDescent="0.25">
      <c r="A88" s="750" t="s">
        <v>171</v>
      </c>
      <c r="B88" s="798" t="s">
        <v>2712</v>
      </c>
      <c r="C88" s="794" t="s">
        <v>2711</v>
      </c>
      <c r="D88" s="39" t="s">
        <v>183</v>
      </c>
      <c r="E88" s="39" t="s">
        <v>2710</v>
      </c>
      <c r="F88" s="39" t="s">
        <v>2709</v>
      </c>
      <c r="G88" s="39" t="s">
        <v>2708</v>
      </c>
      <c r="H88" s="39" t="s">
        <v>381</v>
      </c>
      <c r="I88" s="39" t="s">
        <v>2704</v>
      </c>
      <c r="J88" s="556" t="s">
        <v>2707</v>
      </c>
      <c r="K88" s="39"/>
      <c r="L88" s="39" t="s">
        <v>2695</v>
      </c>
      <c r="M88" s="39"/>
      <c r="N88" s="177" t="s">
        <v>2703</v>
      </c>
    </row>
    <row r="89" spans="1:14" ht="141.75" x14ac:dyDescent="0.25">
      <c r="A89" s="750" t="s">
        <v>171</v>
      </c>
      <c r="B89" s="798"/>
      <c r="C89" s="794"/>
      <c r="D89" s="39" t="s">
        <v>184</v>
      </c>
      <c r="E89" s="39" t="s">
        <v>2706</v>
      </c>
      <c r="F89" s="39" t="s">
        <v>2171</v>
      </c>
      <c r="G89" s="39" t="s">
        <v>2705</v>
      </c>
      <c r="H89" s="39" t="s">
        <v>381</v>
      </c>
      <c r="I89" s="39" t="s">
        <v>2704</v>
      </c>
      <c r="J89" s="39"/>
      <c r="K89" s="39"/>
      <c r="L89" s="39" t="s">
        <v>2700</v>
      </c>
      <c r="M89" s="39"/>
      <c r="N89" s="177" t="s">
        <v>2703</v>
      </c>
    </row>
    <row r="90" spans="1:14" ht="157.5" x14ac:dyDescent="0.25">
      <c r="A90" s="750" t="s">
        <v>171</v>
      </c>
      <c r="B90" s="798"/>
      <c r="C90" s="794"/>
      <c r="D90" s="39" t="s">
        <v>185</v>
      </c>
      <c r="E90" s="39" t="s">
        <v>2702</v>
      </c>
      <c r="F90" s="39" t="s">
        <v>2477</v>
      </c>
      <c r="G90" s="39" t="s">
        <v>2701</v>
      </c>
      <c r="H90" s="39" t="s">
        <v>381</v>
      </c>
      <c r="I90" s="39" t="s">
        <v>2696</v>
      </c>
      <c r="J90" s="39" t="s">
        <v>2244</v>
      </c>
      <c r="K90" s="39"/>
      <c r="L90" s="39" t="s">
        <v>2700</v>
      </c>
      <c r="M90" s="39"/>
      <c r="N90" s="39" t="s">
        <v>2699</v>
      </c>
    </row>
    <row r="91" spans="1:14" ht="189" x14ac:dyDescent="0.25">
      <c r="A91" s="750" t="s">
        <v>171</v>
      </c>
      <c r="B91" s="798"/>
      <c r="C91" s="794"/>
      <c r="D91" s="39" t="s">
        <v>186</v>
      </c>
      <c r="E91" s="39" t="s">
        <v>2698</v>
      </c>
      <c r="F91" s="176" t="s">
        <v>1101</v>
      </c>
      <c r="G91" s="39" t="s">
        <v>2697</v>
      </c>
      <c r="H91" s="176" t="s">
        <v>381</v>
      </c>
      <c r="I91" s="39" t="s">
        <v>2696</v>
      </c>
      <c r="J91" s="558"/>
      <c r="K91" s="39"/>
      <c r="L91" s="39" t="s">
        <v>2695</v>
      </c>
      <c r="M91" s="232"/>
      <c r="N91" s="177" t="s">
        <v>2694</v>
      </c>
    </row>
    <row r="92" spans="1:14" ht="148.5" x14ac:dyDescent="0.25">
      <c r="A92" s="750" t="s">
        <v>395</v>
      </c>
      <c r="B92" s="798"/>
      <c r="C92" s="794"/>
      <c r="D92" s="39" t="s">
        <v>316</v>
      </c>
      <c r="E92" s="750" t="s">
        <v>2693</v>
      </c>
      <c r="F92" s="750" t="s">
        <v>1415</v>
      </c>
      <c r="G92" s="750" t="s">
        <v>2692</v>
      </c>
      <c r="H92" s="352">
        <v>120000</v>
      </c>
      <c r="I92" s="750" t="s">
        <v>2691</v>
      </c>
      <c r="J92" s="555" t="s">
        <v>2690</v>
      </c>
      <c r="K92" s="750" t="s">
        <v>2689</v>
      </c>
      <c r="L92" s="70"/>
      <c r="M92" s="70"/>
      <c r="N92" s="133" t="s">
        <v>2688</v>
      </c>
    </row>
    <row r="93" spans="1:14" ht="21.75" customHeight="1" thickBot="1" x14ac:dyDescent="0.3">
      <c r="A93" s="801" t="s">
        <v>2687</v>
      </c>
      <c r="B93" s="802"/>
      <c r="C93" s="802"/>
      <c r="D93" s="802"/>
      <c r="E93" s="802"/>
      <c r="F93" s="802"/>
      <c r="G93" s="802"/>
      <c r="H93" s="802"/>
      <c r="I93" s="802"/>
      <c r="J93" s="802"/>
      <c r="K93" s="802"/>
      <c r="L93" s="802"/>
      <c r="M93" s="802"/>
      <c r="N93" s="803"/>
    </row>
    <row r="94" spans="1:14" ht="174" thickBot="1" x14ac:dyDescent="0.3">
      <c r="A94" s="750" t="s">
        <v>909</v>
      </c>
      <c r="B94" s="798" t="s">
        <v>2686</v>
      </c>
      <c r="C94" s="794" t="s">
        <v>2685</v>
      </c>
      <c r="D94" s="750" t="s">
        <v>10</v>
      </c>
      <c r="E94" s="361" t="s">
        <v>2684</v>
      </c>
      <c r="F94" s="361" t="s">
        <v>1122</v>
      </c>
      <c r="G94" s="361" t="s">
        <v>2683</v>
      </c>
      <c r="H94" s="384">
        <v>2000000</v>
      </c>
      <c r="I94" s="361" t="s">
        <v>2682</v>
      </c>
      <c r="J94" s="361"/>
      <c r="K94" s="361" t="s">
        <v>2186</v>
      </c>
      <c r="L94" s="364" t="s">
        <v>133</v>
      </c>
      <c r="M94" s="364" t="s">
        <v>2633</v>
      </c>
      <c r="N94" s="385" t="s">
        <v>2681</v>
      </c>
    </row>
    <row r="95" spans="1:14" ht="173.25" x14ac:dyDescent="0.25">
      <c r="A95" s="750" t="s">
        <v>909</v>
      </c>
      <c r="B95" s="798"/>
      <c r="C95" s="794"/>
      <c r="D95" s="750" t="s">
        <v>34</v>
      </c>
      <c r="E95" s="386" t="s">
        <v>2680</v>
      </c>
      <c r="F95" s="387" t="s">
        <v>1122</v>
      </c>
      <c r="G95" s="387" t="s">
        <v>2679</v>
      </c>
      <c r="H95" s="388">
        <v>4000000</v>
      </c>
      <c r="I95" s="387" t="s">
        <v>2678</v>
      </c>
      <c r="J95" s="387"/>
      <c r="K95" s="387" t="s">
        <v>2677</v>
      </c>
      <c r="L95" s="389" t="s">
        <v>133</v>
      </c>
      <c r="M95" s="389" t="s">
        <v>2633</v>
      </c>
      <c r="N95" s="181" t="s">
        <v>2632</v>
      </c>
    </row>
    <row r="96" spans="1:14" ht="115.5" x14ac:dyDescent="0.25">
      <c r="A96" s="750" t="s">
        <v>2438</v>
      </c>
      <c r="B96" s="798"/>
      <c r="C96" s="794"/>
      <c r="D96" s="750" t="s">
        <v>11</v>
      </c>
      <c r="E96" s="82" t="s">
        <v>2676</v>
      </c>
      <c r="F96" s="82" t="s">
        <v>1101</v>
      </c>
      <c r="G96" s="82" t="s">
        <v>2675</v>
      </c>
      <c r="H96" s="241">
        <v>10000</v>
      </c>
      <c r="I96" s="82" t="s">
        <v>2674</v>
      </c>
      <c r="J96" s="355"/>
      <c r="K96" s="750"/>
      <c r="L96" s="82"/>
      <c r="M96" s="70"/>
      <c r="N96" s="133" t="s">
        <v>587</v>
      </c>
    </row>
    <row r="97" spans="1:14" ht="82.5" x14ac:dyDescent="0.25">
      <c r="A97" s="750" t="s">
        <v>239</v>
      </c>
      <c r="B97" s="798"/>
      <c r="C97" s="794"/>
      <c r="D97" s="750" t="s">
        <v>267</v>
      </c>
      <c r="E97" s="750" t="s">
        <v>2673</v>
      </c>
      <c r="F97" s="750" t="s">
        <v>1106</v>
      </c>
      <c r="G97" s="750" t="s">
        <v>2672</v>
      </c>
      <c r="H97" s="352" t="s">
        <v>240</v>
      </c>
      <c r="I97" s="750" t="s">
        <v>2671</v>
      </c>
      <c r="J97" s="356" t="s">
        <v>2670</v>
      </c>
      <c r="K97" s="750" t="s">
        <v>2669</v>
      </c>
      <c r="L97" s="70" t="s">
        <v>1681</v>
      </c>
      <c r="M97" s="70" t="s">
        <v>2551</v>
      </c>
      <c r="N97" s="133" t="s">
        <v>2668</v>
      </c>
    </row>
    <row r="98" spans="1:14" ht="409.5" x14ac:dyDescent="0.25">
      <c r="A98" s="750" t="s">
        <v>239</v>
      </c>
      <c r="B98" s="798"/>
      <c r="C98" s="794"/>
      <c r="D98" s="750" t="s">
        <v>268</v>
      </c>
      <c r="E98" s="750" t="s">
        <v>2667</v>
      </c>
      <c r="F98" s="750" t="s">
        <v>1101</v>
      </c>
      <c r="G98" s="750" t="s">
        <v>2666</v>
      </c>
      <c r="H98" s="352">
        <v>12000</v>
      </c>
      <c r="I98" s="750" t="s">
        <v>2665</v>
      </c>
      <c r="J98" s="750" t="s">
        <v>2664</v>
      </c>
      <c r="K98" s="750" t="s">
        <v>2664</v>
      </c>
      <c r="L98" s="133"/>
      <c r="M98" s="70" t="s">
        <v>2663</v>
      </c>
      <c r="N98" s="750" t="s">
        <v>2662</v>
      </c>
    </row>
    <row r="99" spans="1:14" ht="214.5" x14ac:dyDescent="0.25">
      <c r="A99" s="750" t="s">
        <v>239</v>
      </c>
      <c r="B99" s="798"/>
      <c r="C99" s="794"/>
      <c r="D99" s="750" t="s">
        <v>269</v>
      </c>
      <c r="E99" s="750" t="s">
        <v>2661</v>
      </c>
      <c r="F99" s="750" t="s">
        <v>1101</v>
      </c>
      <c r="G99" s="750" t="s">
        <v>3118</v>
      </c>
      <c r="H99" s="750" t="s">
        <v>241</v>
      </c>
      <c r="I99" s="750" t="s">
        <v>2660</v>
      </c>
      <c r="J99" s="356"/>
      <c r="K99" s="750"/>
      <c r="L99" s="133"/>
      <c r="M99" s="70"/>
      <c r="N99" s="750" t="s">
        <v>2659</v>
      </c>
    </row>
    <row r="100" spans="1:14" ht="132.75" thickBot="1" x14ac:dyDescent="0.3">
      <c r="A100" s="750" t="s">
        <v>239</v>
      </c>
      <c r="B100" s="798"/>
      <c r="C100" s="794"/>
      <c r="D100" s="750" t="s">
        <v>270</v>
      </c>
      <c r="E100" s="750" t="s">
        <v>2658</v>
      </c>
      <c r="F100" s="750" t="s">
        <v>1101</v>
      </c>
      <c r="G100" s="750" t="s">
        <v>2657</v>
      </c>
      <c r="H100" s="352">
        <v>10000</v>
      </c>
      <c r="I100" s="750"/>
      <c r="J100" s="356" t="s">
        <v>2656</v>
      </c>
      <c r="K100" s="750"/>
      <c r="L100" s="70"/>
      <c r="M100" s="70" t="s">
        <v>2551</v>
      </c>
      <c r="N100" s="750" t="s">
        <v>2532</v>
      </c>
    </row>
    <row r="101" spans="1:14" s="765" customFormat="1" ht="174" thickBot="1" x14ac:dyDescent="0.3">
      <c r="A101" s="750" t="s">
        <v>909</v>
      </c>
      <c r="B101" s="783" t="s">
        <v>2655</v>
      </c>
      <c r="C101" s="785" t="s">
        <v>2654</v>
      </c>
      <c r="D101" s="750" t="s">
        <v>12</v>
      </c>
      <c r="E101" s="378" t="s">
        <v>2653</v>
      </c>
      <c r="F101" s="378" t="s">
        <v>2262</v>
      </c>
      <c r="G101" s="378" t="s">
        <v>2652</v>
      </c>
      <c r="H101" s="772">
        <v>1200000</v>
      </c>
      <c r="I101" s="378" t="s">
        <v>2651</v>
      </c>
      <c r="J101" s="378"/>
      <c r="K101" s="378" t="s">
        <v>2186</v>
      </c>
      <c r="L101" s="378" t="s">
        <v>133</v>
      </c>
      <c r="M101" s="771" t="s">
        <v>2633</v>
      </c>
      <c r="N101" s="770" t="s">
        <v>2632</v>
      </c>
    </row>
    <row r="102" spans="1:14" ht="174" thickBot="1" x14ac:dyDescent="0.3">
      <c r="A102" s="750" t="s">
        <v>909</v>
      </c>
      <c r="B102" s="784"/>
      <c r="C102" s="786"/>
      <c r="D102" s="82" t="s">
        <v>35</v>
      </c>
      <c r="E102" s="39" t="s">
        <v>2650</v>
      </c>
      <c r="F102" s="39" t="s">
        <v>1122</v>
      </c>
      <c r="G102" s="39" t="s">
        <v>2649</v>
      </c>
      <c r="H102" s="377" t="s">
        <v>135</v>
      </c>
      <c r="I102" s="39" t="s">
        <v>136</v>
      </c>
      <c r="J102" s="39"/>
      <c r="K102" s="39" t="s">
        <v>2648</v>
      </c>
      <c r="L102" s="39" t="s">
        <v>133</v>
      </c>
      <c r="M102" s="389" t="s">
        <v>2633</v>
      </c>
      <c r="N102" s="181" t="s">
        <v>2632</v>
      </c>
    </row>
    <row r="103" spans="1:14" ht="174" thickBot="1" x14ac:dyDescent="0.3">
      <c r="A103" s="750" t="s">
        <v>134</v>
      </c>
      <c r="B103" s="784"/>
      <c r="C103" s="786"/>
      <c r="D103" s="82" t="s">
        <v>36</v>
      </c>
      <c r="E103" s="39" t="s">
        <v>2647</v>
      </c>
      <c r="F103" s="39" t="s">
        <v>1122</v>
      </c>
      <c r="G103" s="39" t="s">
        <v>2646</v>
      </c>
      <c r="H103" s="188">
        <v>800000</v>
      </c>
      <c r="I103" s="39" t="s">
        <v>2638</v>
      </c>
      <c r="J103" s="39"/>
      <c r="K103" s="39" t="s">
        <v>2186</v>
      </c>
      <c r="L103" s="39" t="s">
        <v>133</v>
      </c>
      <c r="M103" s="389" t="s">
        <v>2633</v>
      </c>
      <c r="N103" s="181" t="s">
        <v>2632</v>
      </c>
    </row>
    <row r="104" spans="1:14" ht="174" thickBot="1" x14ac:dyDescent="0.3">
      <c r="A104" s="750" t="s">
        <v>909</v>
      </c>
      <c r="B104" s="784"/>
      <c r="C104" s="786"/>
      <c r="D104" s="82" t="s">
        <v>137</v>
      </c>
      <c r="E104" s="39" t="s">
        <v>2645</v>
      </c>
      <c r="F104" s="39" t="s">
        <v>1415</v>
      </c>
      <c r="G104" s="39" t="s">
        <v>2644</v>
      </c>
      <c r="H104" s="390">
        <v>1000000</v>
      </c>
      <c r="I104" s="39" t="s">
        <v>2643</v>
      </c>
      <c r="J104" s="39"/>
      <c r="K104" s="39" t="s">
        <v>2186</v>
      </c>
      <c r="L104" s="39" t="s">
        <v>133</v>
      </c>
      <c r="M104" s="389" t="s">
        <v>2633</v>
      </c>
      <c r="N104" s="181" t="s">
        <v>2632</v>
      </c>
    </row>
    <row r="105" spans="1:14" ht="174" thickBot="1" x14ac:dyDescent="0.3">
      <c r="A105" s="750" t="s">
        <v>909</v>
      </c>
      <c r="B105" s="798" t="s">
        <v>2642</v>
      </c>
      <c r="C105" s="794" t="s">
        <v>2641</v>
      </c>
      <c r="D105" s="750" t="s">
        <v>16</v>
      </c>
      <c r="E105" s="39" t="s">
        <v>2640</v>
      </c>
      <c r="F105" s="39" t="s">
        <v>1122</v>
      </c>
      <c r="G105" s="39" t="s">
        <v>2639</v>
      </c>
      <c r="H105" s="188">
        <v>120000</v>
      </c>
      <c r="I105" s="39" t="s">
        <v>2638</v>
      </c>
      <c r="J105" s="39"/>
      <c r="K105" s="39" t="s">
        <v>2186</v>
      </c>
      <c r="L105" s="39" t="s">
        <v>133</v>
      </c>
      <c r="M105" s="389" t="s">
        <v>2633</v>
      </c>
      <c r="N105" s="181" t="s">
        <v>2632</v>
      </c>
    </row>
    <row r="106" spans="1:14" ht="173.25" x14ac:dyDescent="0.25">
      <c r="A106" s="750" t="s">
        <v>909</v>
      </c>
      <c r="B106" s="798"/>
      <c r="C106" s="794"/>
      <c r="D106" s="750" t="s">
        <v>17</v>
      </c>
      <c r="E106" s="39" t="s">
        <v>2637</v>
      </c>
      <c r="F106" s="39" t="s">
        <v>1122</v>
      </c>
      <c r="G106" s="39" t="s">
        <v>2636</v>
      </c>
      <c r="H106" s="188">
        <v>100000</v>
      </c>
      <c r="I106" s="39" t="s">
        <v>2635</v>
      </c>
      <c r="J106" s="39"/>
      <c r="K106" s="39" t="s">
        <v>2634</v>
      </c>
      <c r="L106" s="39" t="s">
        <v>133</v>
      </c>
      <c r="M106" s="389" t="s">
        <v>2633</v>
      </c>
      <c r="N106" s="181" t="s">
        <v>2632</v>
      </c>
    </row>
    <row r="107" spans="1:14" ht="115.5" x14ac:dyDescent="0.25">
      <c r="A107" s="750" t="s">
        <v>239</v>
      </c>
      <c r="B107" s="798"/>
      <c r="C107" s="794"/>
      <c r="D107" s="750" t="s">
        <v>18</v>
      </c>
      <c r="E107" s="750" t="s">
        <v>2631</v>
      </c>
      <c r="F107" s="750" t="s">
        <v>1101</v>
      </c>
      <c r="G107" s="750" t="s">
        <v>2630</v>
      </c>
      <c r="H107" s="352">
        <v>60000</v>
      </c>
      <c r="I107" s="750" t="s">
        <v>2629</v>
      </c>
      <c r="J107" s="356"/>
      <c r="K107" s="750" t="s">
        <v>2628</v>
      </c>
      <c r="L107" s="70"/>
      <c r="M107" s="70" t="s">
        <v>2551</v>
      </c>
      <c r="N107" s="750" t="s">
        <v>2627</v>
      </c>
    </row>
    <row r="108" spans="1:14" ht="66" x14ac:dyDescent="0.25">
      <c r="A108" s="750" t="s">
        <v>239</v>
      </c>
      <c r="B108" s="798"/>
      <c r="C108" s="794"/>
      <c r="D108" s="750" t="s">
        <v>271</v>
      </c>
      <c r="E108" s="750" t="s">
        <v>2626</v>
      </c>
      <c r="F108" s="750" t="s">
        <v>1101</v>
      </c>
      <c r="G108" s="750" t="s">
        <v>2625</v>
      </c>
      <c r="H108" s="352">
        <v>1000</v>
      </c>
      <c r="I108" s="750"/>
      <c r="J108" s="356"/>
      <c r="K108" s="750"/>
      <c r="L108" s="750" t="s">
        <v>2624</v>
      </c>
      <c r="M108" s="259"/>
      <c r="N108" s="750" t="s">
        <v>2623</v>
      </c>
    </row>
    <row r="109" spans="1:14" ht="181.5" customHeight="1" x14ac:dyDescent="0.25">
      <c r="A109" s="750" t="s">
        <v>2622</v>
      </c>
      <c r="B109" s="798"/>
      <c r="C109" s="794"/>
      <c r="D109" s="750" t="s">
        <v>272</v>
      </c>
      <c r="E109" s="750" t="s">
        <v>2621</v>
      </c>
      <c r="F109" s="750" t="s">
        <v>1101</v>
      </c>
      <c r="G109" s="750" t="s">
        <v>2620</v>
      </c>
      <c r="H109" s="750">
        <v>15000</v>
      </c>
      <c r="I109" s="750" t="s">
        <v>2619</v>
      </c>
      <c r="J109" s="750"/>
      <c r="K109" s="750" t="s">
        <v>2114</v>
      </c>
      <c r="L109" s="750"/>
      <c r="M109" s="750"/>
      <c r="N109" s="750" t="s">
        <v>2618</v>
      </c>
    </row>
    <row r="110" spans="1:14" s="765" customFormat="1" ht="66" x14ac:dyDescent="0.25">
      <c r="A110" s="750" t="s">
        <v>2438</v>
      </c>
      <c r="B110" s="798" t="s">
        <v>2617</v>
      </c>
      <c r="C110" s="794" t="s">
        <v>2616</v>
      </c>
      <c r="D110" s="750" t="s">
        <v>19</v>
      </c>
      <c r="E110" s="750" t="s">
        <v>2615</v>
      </c>
      <c r="F110" s="750" t="s">
        <v>1165</v>
      </c>
      <c r="G110" s="750" t="s">
        <v>2614</v>
      </c>
      <c r="H110" s="352" t="s">
        <v>381</v>
      </c>
      <c r="I110" s="750" t="s">
        <v>2613</v>
      </c>
      <c r="J110" s="356"/>
      <c r="K110" s="750" t="s">
        <v>2612</v>
      </c>
      <c r="L110" s="750"/>
      <c r="M110" s="259"/>
      <c r="N110" s="750" t="s">
        <v>2611</v>
      </c>
    </row>
    <row r="111" spans="1:14" ht="264" x14ac:dyDescent="0.25">
      <c r="A111" s="750" t="s">
        <v>2438</v>
      </c>
      <c r="B111" s="798"/>
      <c r="C111" s="794"/>
      <c r="D111" s="82" t="s">
        <v>20</v>
      </c>
      <c r="E111" s="82" t="s">
        <v>2610</v>
      </c>
      <c r="F111" s="82" t="s">
        <v>1122</v>
      </c>
      <c r="G111" s="82" t="s">
        <v>2609</v>
      </c>
      <c r="H111" s="241" t="s">
        <v>204</v>
      </c>
      <c r="I111" s="82" t="s">
        <v>2608</v>
      </c>
      <c r="J111" s="355"/>
      <c r="K111" s="82" t="s">
        <v>2607</v>
      </c>
      <c r="L111" s="82"/>
      <c r="M111" s="243"/>
      <c r="N111" s="82" t="s">
        <v>2606</v>
      </c>
    </row>
    <row r="112" spans="1:14" ht="82.5" x14ac:dyDescent="0.25">
      <c r="A112" s="750" t="s">
        <v>2438</v>
      </c>
      <c r="B112" s="798"/>
      <c r="C112" s="794"/>
      <c r="D112" s="82" t="s">
        <v>37</v>
      </c>
      <c r="E112" s="82" t="s">
        <v>2605</v>
      </c>
      <c r="F112" s="82" t="s">
        <v>2323</v>
      </c>
      <c r="G112" s="82" t="s">
        <v>2604</v>
      </c>
      <c r="H112" s="241" t="s">
        <v>2603</v>
      </c>
      <c r="I112" s="82" t="s">
        <v>2602</v>
      </c>
      <c r="J112" s="355"/>
      <c r="K112" s="82" t="s">
        <v>2601</v>
      </c>
      <c r="L112" s="391"/>
      <c r="M112" s="243"/>
      <c r="N112" s="82" t="s">
        <v>2600</v>
      </c>
    </row>
    <row r="113" spans="1:14" ht="181.5" x14ac:dyDescent="0.25">
      <c r="A113" s="750" t="s">
        <v>2438</v>
      </c>
      <c r="B113" s="798"/>
      <c r="C113" s="794"/>
      <c r="D113" s="82" t="s">
        <v>205</v>
      </c>
      <c r="E113" s="82" t="s">
        <v>2599</v>
      </c>
      <c r="F113" s="82" t="s">
        <v>1415</v>
      </c>
      <c r="G113" s="82" t="s">
        <v>2598</v>
      </c>
      <c r="H113" s="241" t="s">
        <v>2597</v>
      </c>
      <c r="I113" s="82" t="s">
        <v>2596</v>
      </c>
      <c r="J113" s="355"/>
      <c r="K113" s="82"/>
      <c r="L113" s="243"/>
      <c r="M113" s="243"/>
      <c r="N113" s="82" t="s">
        <v>2595</v>
      </c>
    </row>
    <row r="114" spans="1:14" ht="82.5" x14ac:dyDescent="0.25">
      <c r="A114" s="750" t="s">
        <v>2438</v>
      </c>
      <c r="B114" s="750"/>
      <c r="C114" s="751"/>
      <c r="D114" s="82" t="s">
        <v>319</v>
      </c>
      <c r="E114" s="82" t="s">
        <v>2594</v>
      </c>
      <c r="F114" s="82" t="s">
        <v>2477</v>
      </c>
      <c r="G114" s="82" t="s">
        <v>2576</v>
      </c>
      <c r="H114" s="241"/>
      <c r="I114" s="82"/>
      <c r="J114" s="82"/>
      <c r="K114" s="82"/>
      <c r="L114" s="243"/>
      <c r="M114" s="243"/>
      <c r="N114" s="82"/>
    </row>
    <row r="115" spans="1:14" ht="132.75" thickBot="1" x14ac:dyDescent="0.3">
      <c r="A115" s="750" t="s">
        <v>524</v>
      </c>
      <c r="B115" s="798" t="s">
        <v>2593</v>
      </c>
      <c r="C115" s="794" t="s">
        <v>2592</v>
      </c>
      <c r="D115" s="750" t="s">
        <v>38</v>
      </c>
      <c r="E115" s="615" t="s">
        <v>2591</v>
      </c>
      <c r="F115" s="616" t="s">
        <v>2283</v>
      </c>
      <c r="G115" s="616" t="s">
        <v>2590</v>
      </c>
      <c r="H115" s="617" t="s">
        <v>2589</v>
      </c>
      <c r="I115" s="616" t="s">
        <v>2544</v>
      </c>
      <c r="J115" s="228" t="s">
        <v>2247</v>
      </c>
      <c r="K115" s="616" t="s">
        <v>2588</v>
      </c>
      <c r="L115" s="618"/>
      <c r="M115" s="619" t="s">
        <v>486</v>
      </c>
      <c r="N115" s="620" t="s">
        <v>2580</v>
      </c>
    </row>
    <row r="116" spans="1:14" ht="132.75" thickBot="1" x14ac:dyDescent="0.3">
      <c r="A116" s="750" t="s">
        <v>524</v>
      </c>
      <c r="B116" s="798"/>
      <c r="C116" s="794"/>
      <c r="D116" s="750" t="s">
        <v>39</v>
      </c>
      <c r="E116" s="219" t="s">
        <v>2587</v>
      </c>
      <c r="F116" s="394" t="s">
        <v>1122</v>
      </c>
      <c r="G116" s="219" t="s">
        <v>2586</v>
      </c>
      <c r="H116" s="559" t="s">
        <v>2585</v>
      </c>
      <c r="I116" s="393" t="s">
        <v>2544</v>
      </c>
      <c r="J116" s="394" t="s">
        <v>2573</v>
      </c>
      <c r="K116" s="393" t="s">
        <v>2542</v>
      </c>
      <c r="L116" s="395"/>
      <c r="M116" s="560" t="s">
        <v>486</v>
      </c>
      <c r="N116" s="194" t="s">
        <v>2580</v>
      </c>
    </row>
    <row r="117" spans="1:14" ht="198.75" thickBot="1" x14ac:dyDescent="0.3">
      <c r="A117" s="750" t="s">
        <v>524</v>
      </c>
      <c r="B117" s="798"/>
      <c r="C117" s="794"/>
      <c r="D117" s="750" t="s">
        <v>43</v>
      </c>
      <c r="E117" s="78" t="s">
        <v>2584</v>
      </c>
      <c r="F117" s="210" t="s">
        <v>1415</v>
      </c>
      <c r="G117" s="78" t="s">
        <v>2583</v>
      </c>
      <c r="H117" s="194" t="s">
        <v>1837</v>
      </c>
      <c r="I117" s="210" t="s">
        <v>2582</v>
      </c>
      <c r="J117" s="78"/>
      <c r="K117" s="208" t="s">
        <v>2581</v>
      </c>
      <c r="L117" s="210"/>
      <c r="M117" s="78"/>
      <c r="N117" s="78" t="s">
        <v>2580</v>
      </c>
    </row>
    <row r="118" spans="1:14" ht="66.75" thickBot="1" x14ac:dyDescent="0.3">
      <c r="A118" s="750" t="s">
        <v>524</v>
      </c>
      <c r="B118" s="798"/>
      <c r="C118" s="794"/>
      <c r="D118" s="750" t="s">
        <v>273</v>
      </c>
      <c r="E118" s="85" t="s">
        <v>2579</v>
      </c>
      <c r="F118" s="78" t="s">
        <v>1165</v>
      </c>
      <c r="G118" s="210" t="s">
        <v>2576</v>
      </c>
      <c r="H118" s="78" t="s">
        <v>2578</v>
      </c>
      <c r="I118" s="210" t="s">
        <v>2574</v>
      </c>
      <c r="J118" s="393" t="s">
        <v>2573</v>
      </c>
      <c r="K118" s="78"/>
      <c r="L118" s="78"/>
      <c r="M118" s="162" t="s">
        <v>1934</v>
      </c>
      <c r="N118" s="78" t="s">
        <v>2572</v>
      </c>
    </row>
    <row r="119" spans="1:14" ht="66.75" thickBot="1" x14ac:dyDescent="0.3">
      <c r="A119" s="750" t="s">
        <v>524</v>
      </c>
      <c r="B119" s="798"/>
      <c r="C119" s="794"/>
      <c r="D119" s="750" t="s">
        <v>274</v>
      </c>
      <c r="E119" s="85" t="s">
        <v>2577</v>
      </c>
      <c r="F119" s="78" t="s">
        <v>1165</v>
      </c>
      <c r="G119" s="210" t="s">
        <v>2576</v>
      </c>
      <c r="H119" s="78" t="s">
        <v>2575</v>
      </c>
      <c r="I119" s="210" t="s">
        <v>2574</v>
      </c>
      <c r="J119" s="393" t="s">
        <v>2573</v>
      </c>
      <c r="K119" s="210"/>
      <c r="L119" s="78"/>
      <c r="M119" s="162" t="s">
        <v>1934</v>
      </c>
      <c r="N119" s="78" t="s">
        <v>2572</v>
      </c>
    </row>
    <row r="120" spans="1:14" ht="148.5" x14ac:dyDescent="0.25">
      <c r="A120" s="750" t="s">
        <v>2438</v>
      </c>
      <c r="B120" s="798" t="s">
        <v>2571</v>
      </c>
      <c r="C120" s="794" t="s">
        <v>2570</v>
      </c>
      <c r="D120" s="82" t="s">
        <v>40</v>
      </c>
      <c r="E120" s="82" t="s">
        <v>2569</v>
      </c>
      <c r="F120" s="82" t="s">
        <v>1122</v>
      </c>
      <c r="G120" s="82" t="s">
        <v>2568</v>
      </c>
      <c r="H120" s="241" t="s">
        <v>206</v>
      </c>
      <c r="I120" s="82" t="s">
        <v>2561</v>
      </c>
      <c r="J120" s="355"/>
      <c r="K120" s="82" t="s">
        <v>2560</v>
      </c>
      <c r="L120" s="243"/>
      <c r="M120" s="243"/>
      <c r="N120" s="82" t="s">
        <v>2559</v>
      </c>
    </row>
    <row r="121" spans="1:14" ht="148.5" x14ac:dyDescent="0.25">
      <c r="A121" s="750" t="s">
        <v>2438</v>
      </c>
      <c r="B121" s="798"/>
      <c r="C121" s="794"/>
      <c r="D121" s="82" t="s">
        <v>41</v>
      </c>
      <c r="E121" s="82" t="s">
        <v>2567</v>
      </c>
      <c r="F121" s="82" t="s">
        <v>1415</v>
      </c>
      <c r="G121" s="82" t="s">
        <v>2566</v>
      </c>
      <c r="H121" s="241" t="s">
        <v>207</v>
      </c>
      <c r="I121" s="82" t="s">
        <v>2561</v>
      </c>
      <c r="J121" s="355"/>
      <c r="K121" s="82" t="s">
        <v>2560</v>
      </c>
      <c r="L121" s="243"/>
      <c r="M121" s="243"/>
      <c r="N121" s="82" t="s">
        <v>2559</v>
      </c>
    </row>
    <row r="122" spans="1:14" ht="148.5" x14ac:dyDescent="0.25">
      <c r="A122" s="750" t="s">
        <v>2438</v>
      </c>
      <c r="B122" s="798"/>
      <c r="C122" s="794"/>
      <c r="D122" s="82" t="s">
        <v>44</v>
      </c>
      <c r="E122" s="82" t="s">
        <v>2565</v>
      </c>
      <c r="F122" s="82" t="s">
        <v>1122</v>
      </c>
      <c r="G122" s="82" t="s">
        <v>2564</v>
      </c>
      <c r="H122" s="241" t="s">
        <v>208</v>
      </c>
      <c r="I122" s="82" t="s">
        <v>2561</v>
      </c>
      <c r="J122" s="355"/>
      <c r="K122" s="82" t="s">
        <v>2560</v>
      </c>
      <c r="L122" s="243"/>
      <c r="M122" s="243"/>
      <c r="N122" s="82" t="s">
        <v>2559</v>
      </c>
    </row>
    <row r="123" spans="1:14" ht="148.5" x14ac:dyDescent="0.25">
      <c r="A123" s="750" t="s">
        <v>2438</v>
      </c>
      <c r="B123" s="798"/>
      <c r="C123" s="794"/>
      <c r="D123" s="82" t="s">
        <v>209</v>
      </c>
      <c r="E123" s="82" t="s">
        <v>2563</v>
      </c>
      <c r="F123" s="82" t="s">
        <v>1415</v>
      </c>
      <c r="G123" s="82" t="s">
        <v>2562</v>
      </c>
      <c r="H123" s="241" t="s">
        <v>210</v>
      </c>
      <c r="I123" s="82" t="s">
        <v>2561</v>
      </c>
      <c r="J123" s="355"/>
      <c r="K123" s="82" t="s">
        <v>2560</v>
      </c>
      <c r="L123" s="243"/>
      <c r="M123" s="243"/>
      <c r="N123" s="82" t="s">
        <v>2559</v>
      </c>
    </row>
    <row r="124" spans="1:14" ht="66" x14ac:dyDescent="0.25">
      <c r="A124" s="750" t="s">
        <v>2438</v>
      </c>
      <c r="B124" s="783" t="s">
        <v>2558</v>
      </c>
      <c r="C124" s="785" t="s">
        <v>2557</v>
      </c>
      <c r="D124" s="750" t="s">
        <v>42</v>
      </c>
      <c r="E124" s="750" t="s">
        <v>2556</v>
      </c>
      <c r="F124" s="750" t="s">
        <v>1165</v>
      </c>
      <c r="G124" s="750" t="s">
        <v>2555</v>
      </c>
      <c r="H124" s="352">
        <v>0</v>
      </c>
      <c r="I124" s="750" t="s">
        <v>162</v>
      </c>
      <c r="J124" s="355"/>
      <c r="K124" s="750"/>
      <c r="L124" s="82"/>
      <c r="M124" s="70"/>
      <c r="N124" s="133" t="s">
        <v>2253</v>
      </c>
    </row>
    <row r="125" spans="1:14" ht="132" customHeight="1" thickBot="1" x14ac:dyDescent="0.3">
      <c r="A125" s="750" t="s">
        <v>239</v>
      </c>
      <c r="B125" s="784"/>
      <c r="C125" s="786"/>
      <c r="D125" s="750" t="s">
        <v>45</v>
      </c>
      <c r="E125" s="750" t="s">
        <v>2554</v>
      </c>
      <c r="F125" s="750" t="s">
        <v>1101</v>
      </c>
      <c r="G125" s="750" t="s">
        <v>2553</v>
      </c>
      <c r="H125" s="260">
        <v>2500000</v>
      </c>
      <c r="I125" s="750" t="s">
        <v>2552</v>
      </c>
      <c r="J125" s="356"/>
      <c r="K125" s="750"/>
      <c r="L125" s="70"/>
      <c r="M125" s="70" t="s">
        <v>2551</v>
      </c>
      <c r="N125" s="133" t="s">
        <v>2550</v>
      </c>
    </row>
    <row r="126" spans="1:14" ht="215.25" customHeight="1" thickBot="1" x14ac:dyDescent="0.3">
      <c r="A126" s="750" t="s">
        <v>524</v>
      </c>
      <c r="B126" s="783" t="s">
        <v>2549</v>
      </c>
      <c r="C126" s="785" t="s">
        <v>2548</v>
      </c>
      <c r="D126" s="750" t="s">
        <v>46</v>
      </c>
      <c r="E126" s="392" t="s">
        <v>2547</v>
      </c>
      <c r="F126" s="393" t="s">
        <v>1122</v>
      </c>
      <c r="G126" s="394" t="s">
        <v>2546</v>
      </c>
      <c r="H126" s="393" t="s">
        <v>2545</v>
      </c>
      <c r="I126" s="394" t="s">
        <v>2544</v>
      </c>
      <c r="J126" s="219" t="s">
        <v>2543</v>
      </c>
      <c r="K126" s="394" t="s">
        <v>2542</v>
      </c>
      <c r="L126" s="451"/>
      <c r="M126" s="561" t="s">
        <v>2541</v>
      </c>
      <c r="N126" s="194" t="s">
        <v>2540</v>
      </c>
    </row>
    <row r="127" spans="1:14" ht="66" x14ac:dyDescent="0.25">
      <c r="A127" s="750" t="s">
        <v>239</v>
      </c>
      <c r="B127" s="784"/>
      <c r="C127" s="786"/>
      <c r="D127" s="750" t="s">
        <v>47</v>
      </c>
      <c r="E127" s="750" t="s">
        <v>2539</v>
      </c>
      <c r="F127" s="750" t="s">
        <v>1165</v>
      </c>
      <c r="G127" s="750" t="s">
        <v>2538</v>
      </c>
      <c r="H127" s="352">
        <v>1000</v>
      </c>
      <c r="I127" s="750" t="s">
        <v>2537</v>
      </c>
      <c r="J127" s="356" t="s">
        <v>2256</v>
      </c>
      <c r="K127" s="750"/>
      <c r="L127" s="70"/>
      <c r="M127" s="70" t="s">
        <v>2528</v>
      </c>
      <c r="N127" s="133" t="s">
        <v>2536</v>
      </c>
    </row>
    <row r="128" spans="1:14" ht="66" x14ac:dyDescent="0.25">
      <c r="A128" s="750" t="s">
        <v>239</v>
      </c>
      <c r="B128" s="784"/>
      <c r="C128" s="786"/>
      <c r="D128" s="750" t="s">
        <v>48</v>
      </c>
      <c r="E128" s="750" t="s">
        <v>2535</v>
      </c>
      <c r="F128" s="750" t="s">
        <v>2039</v>
      </c>
      <c r="G128" s="750" t="s">
        <v>2534</v>
      </c>
      <c r="H128" s="352">
        <v>3000</v>
      </c>
      <c r="I128" s="750" t="s">
        <v>2533</v>
      </c>
      <c r="J128" s="356"/>
      <c r="K128" s="750"/>
      <c r="L128" s="70"/>
      <c r="M128" s="70" t="s">
        <v>2528</v>
      </c>
      <c r="N128" s="133" t="s">
        <v>2532</v>
      </c>
    </row>
    <row r="129" spans="1:14" ht="66" x14ac:dyDescent="0.25">
      <c r="A129" s="750" t="s">
        <v>239</v>
      </c>
      <c r="B129" s="784"/>
      <c r="C129" s="786"/>
      <c r="D129" s="750" t="s">
        <v>275</v>
      </c>
      <c r="E129" s="750" t="s">
        <v>2531</v>
      </c>
      <c r="F129" s="750" t="s">
        <v>2262</v>
      </c>
      <c r="G129" s="750" t="s">
        <v>2530</v>
      </c>
      <c r="H129" s="352">
        <v>1500</v>
      </c>
      <c r="I129" s="750" t="s">
        <v>2529</v>
      </c>
      <c r="J129" s="356"/>
      <c r="K129" s="750"/>
      <c r="L129" s="70"/>
      <c r="M129" s="70" t="s">
        <v>2528</v>
      </c>
      <c r="N129" s="133" t="s">
        <v>2527</v>
      </c>
    </row>
    <row r="130" spans="1:14" s="765" customFormat="1" ht="19.5" customHeight="1" x14ac:dyDescent="0.25">
      <c r="A130" s="804" t="s">
        <v>2526</v>
      </c>
      <c r="B130" s="805"/>
      <c r="C130" s="805"/>
      <c r="D130" s="805"/>
      <c r="E130" s="805"/>
      <c r="F130" s="805"/>
      <c r="G130" s="805"/>
      <c r="H130" s="805"/>
      <c r="I130" s="805"/>
      <c r="J130" s="805"/>
      <c r="K130" s="805"/>
      <c r="L130" s="805"/>
      <c r="M130" s="805"/>
      <c r="N130" s="806"/>
    </row>
    <row r="131" spans="1:14" ht="115.5" x14ac:dyDescent="0.25">
      <c r="A131" s="750" t="s">
        <v>2438</v>
      </c>
      <c r="B131" s="798" t="s">
        <v>2525</v>
      </c>
      <c r="C131" s="794" t="s">
        <v>2524</v>
      </c>
      <c r="D131" s="82" t="s">
        <v>49</v>
      </c>
      <c r="E131" s="82" t="s">
        <v>2523</v>
      </c>
      <c r="F131" s="82" t="s">
        <v>2522</v>
      </c>
      <c r="G131" s="82" t="s">
        <v>2521</v>
      </c>
      <c r="H131" s="241" t="s">
        <v>2520</v>
      </c>
      <c r="I131" s="82" t="s">
        <v>2519</v>
      </c>
      <c r="J131" s="356" t="s">
        <v>2518</v>
      </c>
      <c r="K131" s="82" t="s">
        <v>2517</v>
      </c>
      <c r="L131" s="243"/>
      <c r="M131" s="243"/>
      <c r="N131" s="82" t="s">
        <v>2516</v>
      </c>
    </row>
    <row r="132" spans="1:14" ht="132" x14ac:dyDescent="0.25">
      <c r="A132" s="750" t="s">
        <v>2438</v>
      </c>
      <c r="B132" s="798"/>
      <c r="C132" s="794"/>
      <c r="D132" s="82" t="s">
        <v>50</v>
      </c>
      <c r="E132" s="82" t="s">
        <v>2515</v>
      </c>
      <c r="F132" s="82" t="s">
        <v>1165</v>
      </c>
      <c r="G132" s="82" t="s">
        <v>2514</v>
      </c>
      <c r="H132" s="82"/>
      <c r="I132" s="82" t="s">
        <v>2513</v>
      </c>
      <c r="J132" s="356"/>
      <c r="K132" s="82" t="s">
        <v>2512</v>
      </c>
      <c r="L132" s="82" t="s">
        <v>2511</v>
      </c>
      <c r="M132" s="82" t="s">
        <v>2510</v>
      </c>
      <c r="N132" s="82" t="s">
        <v>2509</v>
      </c>
    </row>
    <row r="133" spans="1:14" ht="115.5" x14ac:dyDescent="0.25">
      <c r="A133" s="750" t="s">
        <v>2438</v>
      </c>
      <c r="B133" s="798"/>
      <c r="C133" s="794"/>
      <c r="D133" s="82" t="s">
        <v>13</v>
      </c>
      <c r="E133" s="82" t="s">
        <v>2508</v>
      </c>
      <c r="F133" s="82" t="s">
        <v>2202</v>
      </c>
      <c r="G133" s="82" t="s">
        <v>2507</v>
      </c>
      <c r="H133" s="241" t="s">
        <v>211</v>
      </c>
      <c r="I133" s="82" t="s">
        <v>212</v>
      </c>
      <c r="J133" s="355"/>
      <c r="K133" s="82"/>
      <c r="L133" s="243"/>
      <c r="M133" s="243"/>
      <c r="N133" s="82" t="s">
        <v>2502</v>
      </c>
    </row>
    <row r="134" spans="1:14" ht="115.5" x14ac:dyDescent="0.25">
      <c r="A134" s="750" t="s">
        <v>2438</v>
      </c>
      <c r="B134" s="798"/>
      <c r="C134" s="794"/>
      <c r="D134" s="82" t="s">
        <v>213</v>
      </c>
      <c r="E134" s="82" t="s">
        <v>2506</v>
      </c>
      <c r="F134" s="82" t="s">
        <v>2323</v>
      </c>
      <c r="G134" s="82" t="s">
        <v>2505</v>
      </c>
      <c r="H134" s="82" t="s">
        <v>214</v>
      </c>
      <c r="I134" s="82" t="s">
        <v>212</v>
      </c>
      <c r="J134" s="355"/>
      <c r="K134" s="82"/>
      <c r="L134" s="243"/>
      <c r="M134" s="243"/>
      <c r="N134" s="82" t="s">
        <v>2502</v>
      </c>
    </row>
    <row r="135" spans="1:14" ht="115.5" x14ac:dyDescent="0.25">
      <c r="A135" s="750" t="s">
        <v>2438</v>
      </c>
      <c r="B135" s="798"/>
      <c r="C135" s="794"/>
      <c r="D135" s="82" t="s">
        <v>215</v>
      </c>
      <c r="E135" s="82" t="s">
        <v>2504</v>
      </c>
      <c r="F135" s="82" t="s">
        <v>2202</v>
      </c>
      <c r="G135" s="82" t="s">
        <v>2503</v>
      </c>
      <c r="H135" s="82" t="s">
        <v>216</v>
      </c>
      <c r="I135" s="82" t="s">
        <v>212</v>
      </c>
      <c r="J135" s="82"/>
      <c r="K135" s="82"/>
      <c r="L135" s="82"/>
      <c r="M135" s="82"/>
      <c r="N135" s="82" t="s">
        <v>2502</v>
      </c>
    </row>
    <row r="136" spans="1:14" ht="198" x14ac:dyDescent="0.25">
      <c r="A136" s="750" t="s">
        <v>2438</v>
      </c>
      <c r="B136" s="798"/>
      <c r="C136" s="794"/>
      <c r="D136" s="82" t="s">
        <v>217</v>
      </c>
      <c r="E136" s="82" t="s">
        <v>2501</v>
      </c>
      <c r="F136" s="82" t="s">
        <v>1122</v>
      </c>
      <c r="G136" s="82" t="s">
        <v>2500</v>
      </c>
      <c r="H136" s="82" t="s">
        <v>218</v>
      </c>
      <c r="I136" s="82" t="s">
        <v>2499</v>
      </c>
      <c r="J136" s="82"/>
      <c r="K136" s="82" t="s">
        <v>2498</v>
      </c>
      <c r="L136" s="82"/>
      <c r="M136" s="82"/>
      <c r="N136" s="82" t="s">
        <v>2497</v>
      </c>
    </row>
    <row r="137" spans="1:14" ht="115.5" x14ac:dyDescent="0.25">
      <c r="A137" s="750" t="s">
        <v>2438</v>
      </c>
      <c r="B137" s="750" t="s">
        <v>2496</v>
      </c>
      <c r="C137" s="751" t="s">
        <v>2495</v>
      </c>
      <c r="D137" s="750" t="s">
        <v>51</v>
      </c>
      <c r="E137" s="82" t="s">
        <v>2494</v>
      </c>
      <c r="F137" s="82" t="s">
        <v>1122</v>
      </c>
      <c r="G137" s="82" t="s">
        <v>2493</v>
      </c>
      <c r="H137" s="82" t="s">
        <v>2492</v>
      </c>
      <c r="I137" s="82" t="s">
        <v>2491</v>
      </c>
      <c r="J137" s="82"/>
      <c r="K137" s="82" t="s">
        <v>1146</v>
      </c>
      <c r="L137" s="82" t="s">
        <v>2490</v>
      </c>
      <c r="M137" s="82" t="s">
        <v>2489</v>
      </c>
      <c r="N137" s="82" t="s">
        <v>1783</v>
      </c>
    </row>
    <row r="138" spans="1:14" ht="82.5" x14ac:dyDescent="0.25">
      <c r="A138" s="750" t="s">
        <v>223</v>
      </c>
      <c r="B138" s="798" t="s">
        <v>2488</v>
      </c>
      <c r="C138" s="794" t="s">
        <v>2487</v>
      </c>
      <c r="D138" s="750" t="s">
        <v>52</v>
      </c>
      <c r="E138" s="750" t="s">
        <v>2486</v>
      </c>
      <c r="F138" s="750" t="s">
        <v>1106</v>
      </c>
      <c r="G138" s="750" t="s">
        <v>2485</v>
      </c>
      <c r="H138" s="396">
        <v>200000</v>
      </c>
      <c r="I138" s="750" t="s">
        <v>223</v>
      </c>
      <c r="J138" s="356" t="s">
        <v>2235</v>
      </c>
      <c r="K138" s="750"/>
      <c r="L138" s="133" t="s">
        <v>2484</v>
      </c>
      <c r="M138" s="70"/>
      <c r="N138" s="133" t="s">
        <v>2453</v>
      </c>
    </row>
    <row r="139" spans="1:14" ht="82.5" x14ac:dyDescent="0.25">
      <c r="A139" s="750" t="s">
        <v>223</v>
      </c>
      <c r="B139" s="798"/>
      <c r="C139" s="794"/>
      <c r="D139" s="750" t="s">
        <v>53</v>
      </c>
      <c r="E139" s="750" t="s">
        <v>2483</v>
      </c>
      <c r="F139" s="750" t="s">
        <v>2482</v>
      </c>
      <c r="G139" s="750" t="s">
        <v>2481</v>
      </c>
      <c r="H139" s="396" t="s">
        <v>2480</v>
      </c>
      <c r="I139" s="750" t="s">
        <v>223</v>
      </c>
      <c r="J139" s="356" t="s">
        <v>2236</v>
      </c>
      <c r="K139" s="750"/>
      <c r="L139" s="133" t="s">
        <v>2479</v>
      </c>
      <c r="M139" s="70"/>
      <c r="N139" s="70"/>
    </row>
    <row r="140" spans="1:14" ht="99" x14ac:dyDescent="0.25">
      <c r="A140" s="750" t="s">
        <v>223</v>
      </c>
      <c r="B140" s="798"/>
      <c r="C140" s="794"/>
      <c r="D140" s="750" t="s">
        <v>54</v>
      </c>
      <c r="E140" s="750" t="s">
        <v>2478</v>
      </c>
      <c r="F140" s="750" t="s">
        <v>2477</v>
      </c>
      <c r="G140" s="397" t="s">
        <v>2476</v>
      </c>
      <c r="H140" s="352">
        <v>148000000</v>
      </c>
      <c r="I140" s="750" t="s">
        <v>224</v>
      </c>
      <c r="J140" s="356" t="s">
        <v>2237</v>
      </c>
      <c r="K140" s="750" t="s">
        <v>2475</v>
      </c>
      <c r="L140" s="70"/>
      <c r="M140" s="70"/>
      <c r="N140" s="133" t="s">
        <v>2474</v>
      </c>
    </row>
    <row r="141" spans="1:14" s="765" customFormat="1" ht="115.5" x14ac:dyDescent="0.25">
      <c r="A141" s="750" t="s">
        <v>223</v>
      </c>
      <c r="B141" s="798"/>
      <c r="C141" s="794"/>
      <c r="D141" s="750" t="s">
        <v>225</v>
      </c>
      <c r="E141" s="750" t="s">
        <v>2473</v>
      </c>
      <c r="F141" s="750" t="s">
        <v>1106</v>
      </c>
      <c r="G141" s="750" t="s">
        <v>2472</v>
      </c>
      <c r="H141" s="398" t="s">
        <v>2471</v>
      </c>
      <c r="I141" s="750" t="s">
        <v>226</v>
      </c>
      <c r="J141" s="356"/>
      <c r="K141" s="750" t="s">
        <v>2470</v>
      </c>
      <c r="L141" s="259"/>
      <c r="M141" s="259"/>
      <c r="N141" s="259"/>
    </row>
    <row r="142" spans="1:14" ht="66" x14ac:dyDescent="0.25">
      <c r="A142" s="750" t="s">
        <v>223</v>
      </c>
      <c r="B142" s="798"/>
      <c r="C142" s="794"/>
      <c r="D142" s="750" t="s">
        <v>227</v>
      </c>
      <c r="E142" s="750" t="s">
        <v>2469</v>
      </c>
      <c r="F142" s="750" t="s">
        <v>2468</v>
      </c>
      <c r="G142" s="750" t="s">
        <v>2467</v>
      </c>
      <c r="H142" s="352" t="s">
        <v>2466</v>
      </c>
      <c r="I142" s="750" t="s">
        <v>2465</v>
      </c>
      <c r="J142" s="356"/>
      <c r="K142" s="750" t="s">
        <v>2464</v>
      </c>
      <c r="L142" s="259"/>
      <c r="M142" s="259"/>
      <c r="N142" s="750" t="s">
        <v>2453</v>
      </c>
    </row>
    <row r="143" spans="1:14" ht="82.5" x14ac:dyDescent="0.25">
      <c r="A143" s="750" t="s">
        <v>223</v>
      </c>
      <c r="B143" s="798"/>
      <c r="C143" s="794"/>
      <c r="D143" s="750" t="s">
        <v>228</v>
      </c>
      <c r="E143" s="750" t="s">
        <v>2463</v>
      </c>
      <c r="F143" s="750" t="s">
        <v>2300</v>
      </c>
      <c r="G143" s="750" t="s">
        <v>2462</v>
      </c>
      <c r="H143" s="352" t="s">
        <v>2461</v>
      </c>
      <c r="I143" s="750" t="s">
        <v>2460</v>
      </c>
      <c r="J143" s="356"/>
      <c r="K143" s="750"/>
      <c r="L143" s="70"/>
      <c r="M143" s="70"/>
      <c r="N143" s="133" t="s">
        <v>2453</v>
      </c>
    </row>
    <row r="144" spans="1:14" ht="148.5" x14ac:dyDescent="0.25">
      <c r="A144" s="750" t="s">
        <v>223</v>
      </c>
      <c r="B144" s="798"/>
      <c r="C144" s="794"/>
      <c r="D144" s="750" t="s">
        <v>229</v>
      </c>
      <c r="E144" s="750" t="s">
        <v>2459</v>
      </c>
      <c r="F144" s="750" t="s">
        <v>1106</v>
      </c>
      <c r="G144" s="750" t="s">
        <v>2458</v>
      </c>
      <c r="H144" s="352" t="s">
        <v>2457</v>
      </c>
      <c r="I144" s="750" t="s">
        <v>2456</v>
      </c>
      <c r="J144" s="356" t="s">
        <v>2455</v>
      </c>
      <c r="K144" s="750" t="s">
        <v>2454</v>
      </c>
      <c r="L144" s="70"/>
      <c r="M144" s="70"/>
      <c r="N144" s="133" t="s">
        <v>2453</v>
      </c>
    </row>
    <row r="145" spans="1:14" ht="148.5" x14ac:dyDescent="0.25">
      <c r="A145" s="750" t="s">
        <v>223</v>
      </c>
      <c r="B145" s="798"/>
      <c r="C145" s="794"/>
      <c r="D145" s="750" t="s">
        <v>230</v>
      </c>
      <c r="E145" s="750" t="s">
        <v>2452</v>
      </c>
      <c r="F145" s="750" t="s">
        <v>1106</v>
      </c>
      <c r="G145" s="750" t="s">
        <v>2451</v>
      </c>
      <c r="H145" s="352">
        <v>60000</v>
      </c>
      <c r="I145" s="750" t="s">
        <v>2450</v>
      </c>
      <c r="J145" s="356"/>
      <c r="K145" s="750" t="s">
        <v>2445</v>
      </c>
      <c r="L145" s="70" t="s">
        <v>2445</v>
      </c>
      <c r="M145" s="70" t="s">
        <v>2444</v>
      </c>
      <c r="N145" s="133" t="s">
        <v>2449</v>
      </c>
    </row>
    <row r="146" spans="1:14" ht="99" x14ac:dyDescent="0.25">
      <c r="A146" s="750" t="s">
        <v>223</v>
      </c>
      <c r="B146" s="798"/>
      <c r="C146" s="794"/>
      <c r="D146" s="750" t="s">
        <v>231</v>
      </c>
      <c r="E146" s="753" t="s">
        <v>2448</v>
      </c>
      <c r="F146" s="753" t="s">
        <v>2300</v>
      </c>
      <c r="G146" s="753" t="s">
        <v>2447</v>
      </c>
      <c r="H146" s="399"/>
      <c r="I146" s="753" t="s">
        <v>223</v>
      </c>
      <c r="J146" s="400" t="s">
        <v>2238</v>
      </c>
      <c r="K146" s="753" t="s">
        <v>2445</v>
      </c>
      <c r="L146" s="441" t="s">
        <v>2445</v>
      </c>
      <c r="M146" s="441" t="s">
        <v>2444</v>
      </c>
      <c r="N146" s="441" t="s">
        <v>2444</v>
      </c>
    </row>
    <row r="147" spans="1:14" ht="66" x14ac:dyDescent="0.25">
      <c r="A147" s="750" t="s">
        <v>223</v>
      </c>
      <c r="B147" s="798"/>
      <c r="C147" s="794"/>
      <c r="D147" s="400" t="s">
        <v>232</v>
      </c>
      <c r="E147" s="401" t="s">
        <v>2443</v>
      </c>
      <c r="F147" s="401" t="s">
        <v>2300</v>
      </c>
      <c r="G147" s="401" t="s">
        <v>2446</v>
      </c>
      <c r="H147" s="402">
        <v>4050</v>
      </c>
      <c r="I147" s="401" t="s">
        <v>223</v>
      </c>
      <c r="J147" s="401" t="s">
        <v>2239</v>
      </c>
      <c r="K147" s="401" t="s">
        <v>2444</v>
      </c>
      <c r="L147" s="401" t="s">
        <v>2445</v>
      </c>
      <c r="M147" s="401" t="s">
        <v>2444</v>
      </c>
      <c r="N147" s="401" t="s">
        <v>2439</v>
      </c>
    </row>
    <row r="148" spans="1:14" ht="66" x14ac:dyDescent="0.25">
      <c r="A148" s="750" t="s">
        <v>223</v>
      </c>
      <c r="B148" s="798"/>
      <c r="C148" s="794"/>
      <c r="D148" s="82" t="s">
        <v>233</v>
      </c>
      <c r="E148" s="82" t="s">
        <v>2443</v>
      </c>
      <c r="F148" s="82" t="s">
        <v>2360</v>
      </c>
      <c r="G148" s="82" t="s">
        <v>2442</v>
      </c>
      <c r="H148" s="82">
        <v>1350</v>
      </c>
      <c r="I148" s="82" t="s">
        <v>223</v>
      </c>
      <c r="J148" s="82" t="s">
        <v>2240</v>
      </c>
      <c r="K148" s="82"/>
      <c r="L148" s="82"/>
      <c r="M148" s="82"/>
      <c r="N148" s="82" t="s">
        <v>2439</v>
      </c>
    </row>
    <row r="149" spans="1:14" ht="82.5" x14ac:dyDescent="0.25">
      <c r="A149" s="750" t="s">
        <v>223</v>
      </c>
      <c r="B149" s="798"/>
      <c r="C149" s="794"/>
      <c r="D149" s="82" t="s">
        <v>234</v>
      </c>
      <c r="E149" s="754" t="s">
        <v>2441</v>
      </c>
      <c r="F149" s="754" t="s">
        <v>1131</v>
      </c>
      <c r="G149" s="754" t="s">
        <v>2440</v>
      </c>
      <c r="H149" s="403">
        <v>53000000</v>
      </c>
      <c r="I149" s="754" t="s">
        <v>223</v>
      </c>
      <c r="J149" s="404"/>
      <c r="K149" s="754"/>
      <c r="L149" s="442"/>
      <c r="M149" s="442"/>
      <c r="N149" s="443" t="s">
        <v>2439</v>
      </c>
    </row>
    <row r="150" spans="1:14" ht="66" x14ac:dyDescent="0.25">
      <c r="A150" s="762" t="s">
        <v>223</v>
      </c>
      <c r="B150" s="762"/>
      <c r="C150" s="761"/>
      <c r="D150" s="82" t="s">
        <v>3106</v>
      </c>
      <c r="E150" s="763" t="s">
        <v>3107</v>
      </c>
      <c r="F150" s="763" t="s">
        <v>1165</v>
      </c>
      <c r="G150" s="763" t="s">
        <v>3108</v>
      </c>
      <c r="H150" s="403"/>
      <c r="I150" s="763"/>
      <c r="J150" s="404"/>
      <c r="K150" s="763"/>
      <c r="L150" s="442"/>
      <c r="M150" s="442"/>
      <c r="N150" s="443"/>
    </row>
    <row r="151" spans="1:14" s="765" customFormat="1" ht="132" x14ac:dyDescent="0.25">
      <c r="A151" s="750" t="s">
        <v>2438</v>
      </c>
      <c r="B151" s="750" t="s">
        <v>2437</v>
      </c>
      <c r="C151" s="751" t="s">
        <v>2436</v>
      </c>
      <c r="D151" s="750" t="s">
        <v>23</v>
      </c>
      <c r="E151" s="750" t="s">
        <v>2435</v>
      </c>
      <c r="F151" s="750" t="s">
        <v>1415</v>
      </c>
      <c r="G151" s="750" t="s">
        <v>2434</v>
      </c>
      <c r="H151" s="769" t="s">
        <v>219</v>
      </c>
      <c r="I151" s="750" t="s">
        <v>2433</v>
      </c>
      <c r="J151" s="356" t="s">
        <v>2248</v>
      </c>
      <c r="K151" s="750" t="s">
        <v>2432</v>
      </c>
      <c r="L151" s="259"/>
      <c r="M151" s="750" t="s">
        <v>2431</v>
      </c>
      <c r="N151" s="750" t="s">
        <v>2430</v>
      </c>
    </row>
    <row r="152" spans="1:14" ht="181.5" x14ac:dyDescent="0.25">
      <c r="A152" s="750" t="s">
        <v>2406</v>
      </c>
      <c r="B152" s="783" t="s">
        <v>2429</v>
      </c>
      <c r="C152" s="785" t="s">
        <v>2428</v>
      </c>
      <c r="D152" s="750" t="s">
        <v>55</v>
      </c>
      <c r="E152" s="750" t="s">
        <v>2427</v>
      </c>
      <c r="F152" s="750" t="s">
        <v>2231</v>
      </c>
      <c r="G152" s="750" t="s">
        <v>2426</v>
      </c>
      <c r="H152" s="750" t="s">
        <v>170</v>
      </c>
      <c r="I152" s="352" t="s">
        <v>2425</v>
      </c>
      <c r="J152" s="750" t="s">
        <v>2424</v>
      </c>
      <c r="K152" s="356" t="s">
        <v>2419</v>
      </c>
      <c r="L152" s="750" t="s">
        <v>2418</v>
      </c>
      <c r="M152" s="70"/>
      <c r="N152" s="750" t="s">
        <v>2423</v>
      </c>
    </row>
    <row r="153" spans="1:14" ht="181.5" x14ac:dyDescent="0.25">
      <c r="A153" s="750" t="s">
        <v>2406</v>
      </c>
      <c r="B153" s="784"/>
      <c r="C153" s="786"/>
      <c r="D153" s="750" t="s">
        <v>56</v>
      </c>
      <c r="E153" s="750" t="s">
        <v>2422</v>
      </c>
      <c r="F153" s="750" t="s">
        <v>2320</v>
      </c>
      <c r="G153" s="750" t="s">
        <v>2421</v>
      </c>
      <c r="H153" s="352" t="s">
        <v>381</v>
      </c>
      <c r="I153" s="750" t="s">
        <v>2402</v>
      </c>
      <c r="J153" s="356" t="s">
        <v>2420</v>
      </c>
      <c r="K153" s="356" t="s">
        <v>2419</v>
      </c>
      <c r="L153" s="750" t="s">
        <v>2418</v>
      </c>
      <c r="M153" s="750"/>
      <c r="N153" s="750" t="s">
        <v>1831</v>
      </c>
    </row>
    <row r="154" spans="1:14" s="765" customFormat="1" ht="115.5" x14ac:dyDescent="0.25">
      <c r="A154" s="750" t="s">
        <v>348</v>
      </c>
      <c r="B154" s="798" t="s">
        <v>2417</v>
      </c>
      <c r="C154" s="794" t="s">
        <v>2416</v>
      </c>
      <c r="D154" s="750" t="s">
        <v>57</v>
      </c>
      <c r="E154" s="768" t="s">
        <v>2415</v>
      </c>
      <c r="F154" s="750" t="s">
        <v>1106</v>
      </c>
      <c r="G154" s="750" t="s">
        <v>2414</v>
      </c>
      <c r="H154" s="352" t="s">
        <v>2413</v>
      </c>
      <c r="I154" s="750" t="s">
        <v>2412</v>
      </c>
      <c r="J154" s="768" t="s">
        <v>2249</v>
      </c>
      <c r="K154" s="259" t="s">
        <v>2411</v>
      </c>
      <c r="L154" s="259" t="s">
        <v>1934</v>
      </c>
      <c r="M154" s="750" t="s">
        <v>2250</v>
      </c>
      <c r="N154" s="750" t="s">
        <v>2410</v>
      </c>
    </row>
    <row r="155" spans="1:14" ht="132" x14ac:dyDescent="0.25">
      <c r="A155" s="750" t="s">
        <v>2406</v>
      </c>
      <c r="B155" s="798"/>
      <c r="C155" s="794"/>
      <c r="D155" s="750" t="s">
        <v>58</v>
      </c>
      <c r="E155" s="750" t="s">
        <v>2409</v>
      </c>
      <c r="F155" s="750" t="s">
        <v>2300</v>
      </c>
      <c r="G155" s="750" t="s">
        <v>2408</v>
      </c>
      <c r="H155" s="352" t="s">
        <v>2407</v>
      </c>
      <c r="I155" s="352" t="s">
        <v>2402</v>
      </c>
      <c r="J155" s="750" t="s">
        <v>2401</v>
      </c>
      <c r="K155" s="356" t="s">
        <v>2400</v>
      </c>
      <c r="L155" s="70"/>
      <c r="M155" s="70"/>
      <c r="N155" s="750" t="s">
        <v>1831</v>
      </c>
    </row>
    <row r="156" spans="1:14" ht="132" x14ac:dyDescent="0.25">
      <c r="A156" s="750" t="s">
        <v>2406</v>
      </c>
      <c r="B156" s="798"/>
      <c r="C156" s="794"/>
      <c r="D156" s="750" t="s">
        <v>59</v>
      </c>
      <c r="E156" s="750" t="s">
        <v>2405</v>
      </c>
      <c r="F156" s="750" t="s">
        <v>2275</v>
      </c>
      <c r="G156" s="750" t="s">
        <v>2404</v>
      </c>
      <c r="H156" s="352" t="s">
        <v>2403</v>
      </c>
      <c r="I156" s="352" t="s">
        <v>2402</v>
      </c>
      <c r="J156" s="750" t="s">
        <v>2401</v>
      </c>
      <c r="K156" s="356" t="s">
        <v>2400</v>
      </c>
      <c r="L156" s="70"/>
      <c r="M156" s="70"/>
      <c r="N156" s="750" t="s">
        <v>1831</v>
      </c>
    </row>
    <row r="157" spans="1:14" ht="18.75" x14ac:dyDescent="0.25">
      <c r="A157" s="795" t="s">
        <v>2399</v>
      </c>
      <c r="B157" s="796"/>
      <c r="C157" s="796"/>
      <c r="D157" s="796"/>
      <c r="E157" s="796"/>
      <c r="F157" s="796"/>
      <c r="G157" s="796"/>
      <c r="H157" s="796"/>
      <c r="I157" s="796"/>
      <c r="J157" s="796"/>
      <c r="K157" s="797"/>
      <c r="L157" s="437"/>
      <c r="M157" s="437"/>
      <c r="N157" s="437"/>
    </row>
    <row r="158" spans="1:14" ht="236.25" x14ac:dyDescent="0.25">
      <c r="A158" s="750" t="s">
        <v>171</v>
      </c>
      <c r="B158" s="798" t="s">
        <v>2398</v>
      </c>
      <c r="C158" s="794" t="s">
        <v>2397</v>
      </c>
      <c r="D158" s="750" t="s">
        <v>63</v>
      </c>
      <c r="E158" s="39" t="s">
        <v>2396</v>
      </c>
      <c r="F158" s="39" t="s">
        <v>2260</v>
      </c>
      <c r="G158" s="39" t="s">
        <v>2395</v>
      </c>
      <c r="H158" s="176" t="s">
        <v>649</v>
      </c>
      <c r="I158" s="39" t="s">
        <v>2366</v>
      </c>
      <c r="J158" s="455"/>
      <c r="K158" s="39"/>
      <c r="L158" s="39" t="s">
        <v>2369</v>
      </c>
      <c r="M158" s="232"/>
      <c r="N158" s="177" t="s">
        <v>2394</v>
      </c>
    </row>
    <row r="159" spans="1:14" ht="47.25" x14ac:dyDescent="0.25">
      <c r="A159" s="750" t="s">
        <v>348</v>
      </c>
      <c r="B159" s="798"/>
      <c r="C159" s="794"/>
      <c r="D159" s="750" t="s">
        <v>64</v>
      </c>
      <c r="E159" s="562" t="s">
        <v>2393</v>
      </c>
      <c r="F159" s="39" t="s">
        <v>2260</v>
      </c>
      <c r="G159" s="562" t="s">
        <v>2392</v>
      </c>
      <c r="H159" s="176" t="s">
        <v>649</v>
      </c>
      <c r="I159" s="39"/>
      <c r="J159" s="562" t="s">
        <v>2391</v>
      </c>
      <c r="K159" s="39"/>
      <c r="L159" s="39"/>
      <c r="M159" s="232"/>
      <c r="N159" s="563" t="s">
        <v>587</v>
      </c>
    </row>
    <row r="160" spans="1:14" ht="115.5" x14ac:dyDescent="0.25">
      <c r="A160" s="750" t="s">
        <v>909</v>
      </c>
      <c r="B160" s="798"/>
      <c r="C160" s="794"/>
      <c r="D160" s="750" t="s">
        <v>65</v>
      </c>
      <c r="E160" s="405" t="s">
        <v>2390</v>
      </c>
      <c r="F160" s="406" t="s">
        <v>1415</v>
      </c>
      <c r="G160" s="406" t="s">
        <v>2389</v>
      </c>
      <c r="H160" s="407">
        <v>10000</v>
      </c>
      <c r="I160" s="406" t="s">
        <v>2388</v>
      </c>
      <c r="J160" s="406" t="s">
        <v>2387</v>
      </c>
      <c r="K160" s="564"/>
      <c r="L160" s="70"/>
      <c r="M160" s="70"/>
      <c r="N160" s="459" t="s">
        <v>2254</v>
      </c>
    </row>
    <row r="161" spans="1:14" ht="132" x14ac:dyDescent="0.25">
      <c r="A161" s="750" t="s">
        <v>909</v>
      </c>
      <c r="B161" s="798"/>
      <c r="C161" s="794"/>
      <c r="D161" s="750" t="s">
        <v>276</v>
      </c>
      <c r="E161" s="408" t="s">
        <v>2386</v>
      </c>
      <c r="F161" s="406" t="s">
        <v>1122</v>
      </c>
      <c r="G161" s="409" t="s">
        <v>2385</v>
      </c>
      <c r="H161" s="410">
        <v>15000</v>
      </c>
      <c r="I161" s="409"/>
      <c r="J161" s="409"/>
      <c r="K161" s="409"/>
      <c r="L161" s="421"/>
      <c r="M161" s="421"/>
      <c r="N161" s="353" t="s">
        <v>2254</v>
      </c>
    </row>
    <row r="162" spans="1:14" ht="148.5" x14ac:dyDescent="0.25">
      <c r="A162" s="750" t="s">
        <v>909</v>
      </c>
      <c r="B162" s="798"/>
      <c r="C162" s="794"/>
      <c r="D162" s="750" t="s">
        <v>277</v>
      </c>
      <c r="E162" s="411" t="s">
        <v>2384</v>
      </c>
      <c r="F162" s="406" t="s">
        <v>1122</v>
      </c>
      <c r="G162" s="412" t="s">
        <v>2383</v>
      </c>
      <c r="H162" s="413"/>
      <c r="I162" s="412"/>
      <c r="J162" s="412"/>
      <c r="K162" s="412"/>
      <c r="L162" s="350"/>
      <c r="M162" s="350"/>
      <c r="N162" s="354" t="s">
        <v>2254</v>
      </c>
    </row>
    <row r="163" spans="1:14" ht="49.5" x14ac:dyDescent="0.25">
      <c r="A163" s="750" t="s">
        <v>909</v>
      </c>
      <c r="B163" s="798"/>
      <c r="C163" s="794"/>
      <c r="D163" s="750" t="s">
        <v>317</v>
      </c>
      <c r="E163" s="414" t="s">
        <v>2382</v>
      </c>
      <c r="F163" s="406" t="s">
        <v>1415</v>
      </c>
      <c r="G163" s="415" t="s">
        <v>2381</v>
      </c>
      <c r="H163" s="415"/>
      <c r="I163" s="416"/>
      <c r="J163" s="415" t="s">
        <v>1353</v>
      </c>
      <c r="K163" s="415"/>
      <c r="L163" s="415"/>
      <c r="M163" s="351"/>
      <c r="N163" s="354" t="s">
        <v>2254</v>
      </c>
    </row>
    <row r="164" spans="1:14" ht="157.5" x14ac:dyDescent="0.25">
      <c r="A164" s="750" t="s">
        <v>171</v>
      </c>
      <c r="B164" s="798" t="s">
        <v>2380</v>
      </c>
      <c r="C164" s="794" t="s">
        <v>2379</v>
      </c>
      <c r="D164" s="39" t="s">
        <v>60</v>
      </c>
      <c r="E164" s="39" t="s">
        <v>2378</v>
      </c>
      <c r="F164" s="39" t="s">
        <v>2260</v>
      </c>
      <c r="G164" s="39" t="s">
        <v>2377</v>
      </c>
      <c r="H164" s="39" t="s">
        <v>381</v>
      </c>
      <c r="I164" s="39" t="s">
        <v>2374</v>
      </c>
      <c r="J164" s="455"/>
      <c r="K164" s="232"/>
      <c r="L164" s="232"/>
      <c r="M164" s="232"/>
      <c r="N164" s="177" t="s">
        <v>2373</v>
      </c>
    </row>
    <row r="165" spans="1:14" ht="157.5" x14ac:dyDescent="0.25">
      <c r="A165" s="750" t="s">
        <v>171</v>
      </c>
      <c r="B165" s="798"/>
      <c r="C165" s="794"/>
      <c r="D165" s="39" t="s">
        <v>61</v>
      </c>
      <c r="E165" s="39" t="s">
        <v>2376</v>
      </c>
      <c r="F165" s="39" t="s">
        <v>2260</v>
      </c>
      <c r="G165" s="39" t="s">
        <v>2375</v>
      </c>
      <c r="H165" s="39" t="s">
        <v>381</v>
      </c>
      <c r="I165" s="39" t="s">
        <v>2374</v>
      </c>
      <c r="J165" s="455"/>
      <c r="K165" s="39"/>
      <c r="L165" s="39"/>
      <c r="M165" s="39"/>
      <c r="N165" s="177" t="s">
        <v>2373</v>
      </c>
    </row>
    <row r="166" spans="1:14" ht="126" x14ac:dyDescent="0.25">
      <c r="A166" s="750" t="s">
        <v>171</v>
      </c>
      <c r="B166" s="798"/>
      <c r="C166" s="794"/>
      <c r="D166" s="39" t="s">
        <v>62</v>
      </c>
      <c r="E166" s="39" t="s">
        <v>2372</v>
      </c>
      <c r="F166" s="39" t="s">
        <v>2260</v>
      </c>
      <c r="G166" s="39" t="s">
        <v>2371</v>
      </c>
      <c r="H166" s="39" t="s">
        <v>381</v>
      </c>
      <c r="I166" s="39" t="s">
        <v>2370</v>
      </c>
      <c r="J166" s="565" t="s">
        <v>1041</v>
      </c>
      <c r="K166" s="39"/>
      <c r="L166" s="39" t="s">
        <v>2369</v>
      </c>
      <c r="M166" s="39"/>
      <c r="N166" s="177" t="s">
        <v>2365</v>
      </c>
    </row>
    <row r="167" spans="1:14" ht="110.25" x14ac:dyDescent="0.25">
      <c r="A167" s="750" t="s">
        <v>171</v>
      </c>
      <c r="B167" s="798"/>
      <c r="C167" s="794"/>
      <c r="D167" s="39" t="s">
        <v>187</v>
      </c>
      <c r="E167" s="39" t="s">
        <v>2368</v>
      </c>
      <c r="F167" s="39" t="s">
        <v>2260</v>
      </c>
      <c r="G167" s="39" t="s">
        <v>2367</v>
      </c>
      <c r="H167" s="39" t="s">
        <v>381</v>
      </c>
      <c r="I167" s="39" t="s">
        <v>2366</v>
      </c>
      <c r="J167" s="455"/>
      <c r="K167" s="39"/>
      <c r="L167" s="39"/>
      <c r="M167" s="39"/>
      <c r="N167" s="177" t="s">
        <v>2365</v>
      </c>
    </row>
    <row r="168" spans="1:14" ht="214.5" x14ac:dyDescent="0.25">
      <c r="A168" s="750" t="s">
        <v>223</v>
      </c>
      <c r="B168" s="798"/>
      <c r="C168" s="794"/>
      <c r="D168" s="39" t="s">
        <v>278</v>
      </c>
      <c r="E168" s="750" t="s">
        <v>2364</v>
      </c>
      <c r="F168" s="750" t="s">
        <v>2360</v>
      </c>
      <c r="G168" s="750" t="s">
        <v>2363</v>
      </c>
      <c r="H168" s="352">
        <v>60000</v>
      </c>
      <c r="I168" s="750" t="s">
        <v>235</v>
      </c>
      <c r="J168" s="356"/>
      <c r="K168" s="750"/>
      <c r="L168" s="70"/>
      <c r="M168" s="70"/>
      <c r="N168" s="133" t="s">
        <v>2362</v>
      </c>
    </row>
    <row r="169" spans="1:14" ht="82.5" x14ac:dyDescent="0.25">
      <c r="A169" s="750" t="s">
        <v>223</v>
      </c>
      <c r="B169" s="798"/>
      <c r="C169" s="794"/>
      <c r="D169" s="39" t="s">
        <v>279</v>
      </c>
      <c r="E169" s="750" t="s">
        <v>2361</v>
      </c>
      <c r="F169" s="750" t="s">
        <v>2360</v>
      </c>
      <c r="G169" s="750" t="s">
        <v>2359</v>
      </c>
      <c r="H169" s="352"/>
      <c r="I169" s="750"/>
      <c r="J169" s="356"/>
      <c r="K169" s="750"/>
      <c r="L169" s="70"/>
      <c r="M169" s="70"/>
      <c r="N169" s="133" t="s">
        <v>1798</v>
      </c>
    </row>
    <row r="170" spans="1:14" ht="165" x14ac:dyDescent="0.25">
      <c r="A170" s="750" t="s">
        <v>2292</v>
      </c>
      <c r="B170" s="798"/>
      <c r="C170" s="794"/>
      <c r="D170" s="39" t="s">
        <v>280</v>
      </c>
      <c r="E170" s="750" t="s">
        <v>2358</v>
      </c>
      <c r="F170" s="750" t="s">
        <v>1122</v>
      </c>
      <c r="G170" s="750" t="s">
        <v>2357</v>
      </c>
      <c r="H170" s="352" t="s">
        <v>242</v>
      </c>
      <c r="I170" s="750" t="s">
        <v>2354</v>
      </c>
      <c r="J170" s="356"/>
      <c r="K170" s="750"/>
      <c r="L170" s="70"/>
      <c r="M170" s="70"/>
      <c r="N170" s="750" t="s">
        <v>2353</v>
      </c>
    </row>
    <row r="171" spans="1:14" ht="247.5" x14ac:dyDescent="0.25">
      <c r="A171" s="750" t="s">
        <v>2292</v>
      </c>
      <c r="B171" s="798"/>
      <c r="C171" s="794"/>
      <c r="D171" s="39" t="s">
        <v>281</v>
      </c>
      <c r="E171" s="750" t="s">
        <v>2356</v>
      </c>
      <c r="F171" s="750" t="s">
        <v>2283</v>
      </c>
      <c r="G171" s="750" t="s">
        <v>2355</v>
      </c>
      <c r="H171" s="352" t="s">
        <v>243</v>
      </c>
      <c r="I171" s="750" t="s">
        <v>2354</v>
      </c>
      <c r="J171" s="356"/>
      <c r="K171" s="750"/>
      <c r="L171" s="70"/>
      <c r="M171" s="70"/>
      <c r="N171" s="750" t="s">
        <v>2353</v>
      </c>
    </row>
    <row r="172" spans="1:14" s="765" customFormat="1" ht="198" x14ac:dyDescent="0.25">
      <c r="A172" s="750" t="s">
        <v>2292</v>
      </c>
      <c r="B172" s="798"/>
      <c r="C172" s="794"/>
      <c r="D172" s="378" t="s">
        <v>282</v>
      </c>
      <c r="E172" s="750" t="s">
        <v>2352</v>
      </c>
      <c r="F172" s="750" t="s">
        <v>1122</v>
      </c>
      <c r="G172" s="750" t="s">
        <v>2351</v>
      </c>
      <c r="H172" s="352" t="s">
        <v>244</v>
      </c>
      <c r="I172" s="750" t="s">
        <v>2348</v>
      </c>
      <c r="J172" s="356"/>
      <c r="K172" s="750"/>
      <c r="L172" s="259"/>
      <c r="M172" s="259"/>
      <c r="N172" s="750" t="s">
        <v>2288</v>
      </c>
    </row>
    <row r="173" spans="1:14" ht="148.5" x14ac:dyDescent="0.25">
      <c r="A173" s="750" t="s">
        <v>2292</v>
      </c>
      <c r="B173" s="798"/>
      <c r="C173" s="794"/>
      <c r="D173" s="39" t="s">
        <v>283</v>
      </c>
      <c r="E173" s="750" t="s">
        <v>2350</v>
      </c>
      <c r="F173" s="750" t="s">
        <v>1122</v>
      </c>
      <c r="G173" s="750" t="s">
        <v>2349</v>
      </c>
      <c r="H173" s="352"/>
      <c r="I173" s="750" t="s">
        <v>2348</v>
      </c>
      <c r="J173" s="356"/>
      <c r="K173" s="750"/>
      <c r="L173" s="259"/>
      <c r="M173" s="259"/>
      <c r="N173" s="750" t="s">
        <v>2288</v>
      </c>
    </row>
    <row r="174" spans="1:14" ht="82.5" x14ac:dyDescent="0.25">
      <c r="A174" s="750" t="s">
        <v>909</v>
      </c>
      <c r="B174" s="798"/>
      <c r="C174" s="794"/>
      <c r="D174" s="39" t="s">
        <v>284</v>
      </c>
      <c r="E174" s="586" t="s">
        <v>2347</v>
      </c>
      <c r="F174" s="335" t="s">
        <v>1122</v>
      </c>
      <c r="G174" s="420" t="s">
        <v>2346</v>
      </c>
      <c r="H174" s="337">
        <v>50000</v>
      </c>
      <c r="I174" s="338"/>
      <c r="J174" s="336"/>
      <c r="K174" s="339"/>
      <c r="L174" s="340"/>
      <c r="M174" s="340"/>
      <c r="N174" s="341" t="s">
        <v>2255</v>
      </c>
    </row>
    <row r="175" spans="1:14" ht="97.5" customHeight="1" x14ac:dyDescent="0.25">
      <c r="A175" s="750" t="s">
        <v>909</v>
      </c>
      <c r="B175" s="798"/>
      <c r="C175" s="794"/>
      <c r="D175" s="39" t="s">
        <v>285</v>
      </c>
      <c r="E175" s="750" t="s">
        <v>2345</v>
      </c>
      <c r="F175" s="335" t="s">
        <v>1122</v>
      </c>
      <c r="G175" s="750" t="s">
        <v>2344</v>
      </c>
      <c r="H175" s="344">
        <v>50000</v>
      </c>
      <c r="I175" s="345"/>
      <c r="J175" s="343"/>
      <c r="K175" s="346"/>
      <c r="L175" s="347"/>
      <c r="M175" s="347"/>
      <c r="N175" s="348" t="s">
        <v>2255</v>
      </c>
    </row>
    <row r="176" spans="1:14" ht="66" x14ac:dyDescent="0.25">
      <c r="A176" s="750" t="s">
        <v>909</v>
      </c>
      <c r="B176" s="798"/>
      <c r="C176" s="794"/>
      <c r="D176" s="39" t="s">
        <v>286</v>
      </c>
      <c r="E176" s="750" t="s">
        <v>2343</v>
      </c>
      <c r="F176" s="335" t="s">
        <v>1415</v>
      </c>
      <c r="G176" s="750" t="s">
        <v>2342</v>
      </c>
      <c r="H176" s="352">
        <v>20000</v>
      </c>
      <c r="I176" s="750"/>
      <c r="J176" s="356"/>
      <c r="K176" s="750"/>
      <c r="L176" s="70"/>
      <c r="M176" s="70"/>
      <c r="N176" s="348" t="s">
        <v>2255</v>
      </c>
    </row>
    <row r="177" spans="1:14" ht="99" x14ac:dyDescent="0.25">
      <c r="A177" s="750" t="s">
        <v>909</v>
      </c>
      <c r="B177" s="798"/>
      <c r="C177" s="794"/>
      <c r="D177" s="39" t="s">
        <v>287</v>
      </c>
      <c r="E177" s="750" t="s">
        <v>2341</v>
      </c>
      <c r="F177" s="335" t="s">
        <v>1122</v>
      </c>
      <c r="G177" s="750" t="s">
        <v>2340</v>
      </c>
      <c r="H177" s="352">
        <v>30000</v>
      </c>
      <c r="I177" s="750"/>
      <c r="J177" s="356"/>
      <c r="K177" s="750"/>
      <c r="L177" s="70"/>
      <c r="M177" s="70"/>
      <c r="N177" s="348" t="s">
        <v>2255</v>
      </c>
    </row>
    <row r="178" spans="1:14" ht="81" customHeight="1" x14ac:dyDescent="0.25">
      <c r="A178" s="750" t="s">
        <v>909</v>
      </c>
      <c r="B178" s="798"/>
      <c r="C178" s="794"/>
      <c r="D178" s="39" t="s">
        <v>288</v>
      </c>
      <c r="E178" s="750" t="s">
        <v>2339</v>
      </c>
      <c r="F178" s="335" t="s">
        <v>1415</v>
      </c>
      <c r="G178" s="418" t="s">
        <v>2338</v>
      </c>
      <c r="H178" s="352">
        <v>100000</v>
      </c>
      <c r="I178" s="750"/>
      <c r="J178" s="356"/>
      <c r="K178" s="750"/>
      <c r="L178" s="70"/>
      <c r="M178" s="70"/>
      <c r="N178" s="348" t="s">
        <v>2255</v>
      </c>
    </row>
    <row r="179" spans="1:14" ht="81" customHeight="1" x14ac:dyDescent="0.25">
      <c r="A179" s="750" t="s">
        <v>909</v>
      </c>
      <c r="B179" s="798"/>
      <c r="C179" s="794"/>
      <c r="D179" s="39" t="s">
        <v>289</v>
      </c>
      <c r="E179" s="750" t="s">
        <v>2337</v>
      </c>
      <c r="F179" s="335" t="s">
        <v>1122</v>
      </c>
      <c r="G179" s="418" t="s">
        <v>2336</v>
      </c>
      <c r="H179" s="352">
        <v>10000</v>
      </c>
      <c r="I179" s="750"/>
      <c r="J179" s="356"/>
      <c r="K179" s="750"/>
      <c r="L179" s="70"/>
      <c r="M179" s="70"/>
      <c r="N179" s="348" t="s">
        <v>2255</v>
      </c>
    </row>
    <row r="180" spans="1:14" ht="90" customHeight="1" x14ac:dyDescent="0.25">
      <c r="A180" s="750" t="s">
        <v>909</v>
      </c>
      <c r="B180" s="798"/>
      <c r="C180" s="794"/>
      <c r="D180" s="39" t="s">
        <v>290</v>
      </c>
      <c r="E180" s="342" t="s">
        <v>2335</v>
      </c>
      <c r="F180" s="335" t="s">
        <v>1415</v>
      </c>
      <c r="G180" s="418" t="s">
        <v>2334</v>
      </c>
      <c r="H180" s="419"/>
      <c r="I180" s="345"/>
      <c r="J180" s="343"/>
      <c r="K180" s="346"/>
      <c r="L180" s="347"/>
      <c r="M180" s="347"/>
      <c r="N180" s="348" t="s">
        <v>2255</v>
      </c>
    </row>
    <row r="181" spans="1:14" ht="99" x14ac:dyDescent="0.25">
      <c r="A181" s="750" t="s">
        <v>909</v>
      </c>
      <c r="B181" s="798" t="s">
        <v>2333</v>
      </c>
      <c r="C181" s="794" t="s">
        <v>2332</v>
      </c>
      <c r="D181" s="750" t="s">
        <v>66</v>
      </c>
      <c r="E181" s="423" t="s">
        <v>2331</v>
      </c>
      <c r="F181" s="424" t="s">
        <v>2323</v>
      </c>
      <c r="G181" s="420" t="s">
        <v>2330</v>
      </c>
      <c r="H181" s="425">
        <v>10000</v>
      </c>
      <c r="I181" s="426" t="s">
        <v>2329</v>
      </c>
      <c r="J181" s="424"/>
      <c r="K181" s="420"/>
      <c r="L181" s="424"/>
      <c r="M181" s="340"/>
      <c r="N181" s="427" t="s">
        <v>587</v>
      </c>
    </row>
    <row r="182" spans="1:14" ht="49.5" x14ac:dyDescent="0.25">
      <c r="A182" s="750" t="s">
        <v>909</v>
      </c>
      <c r="B182" s="798"/>
      <c r="C182" s="794"/>
      <c r="D182" s="750" t="s">
        <v>67</v>
      </c>
      <c r="E182" s="428" t="s">
        <v>2328</v>
      </c>
      <c r="F182" s="424" t="s">
        <v>2323</v>
      </c>
      <c r="G182" s="429" t="s">
        <v>2327</v>
      </c>
      <c r="H182" s="429"/>
      <c r="I182" s="430"/>
      <c r="J182" s="431"/>
      <c r="K182" s="429"/>
      <c r="L182" s="431"/>
      <c r="M182" s="421"/>
      <c r="N182" s="422" t="s">
        <v>2255</v>
      </c>
    </row>
    <row r="183" spans="1:14" ht="49.5" x14ac:dyDescent="0.25">
      <c r="A183" s="750" t="s">
        <v>909</v>
      </c>
      <c r="B183" s="798"/>
      <c r="C183" s="794"/>
      <c r="D183" s="750" t="s">
        <v>68</v>
      </c>
      <c r="E183" s="428" t="s">
        <v>2326</v>
      </c>
      <c r="F183" s="424" t="s">
        <v>2323</v>
      </c>
      <c r="G183" s="429" t="s">
        <v>2325</v>
      </c>
      <c r="H183" s="429"/>
      <c r="I183" s="430"/>
      <c r="J183" s="431"/>
      <c r="K183" s="429"/>
      <c r="L183" s="431"/>
      <c r="M183" s="421"/>
      <c r="N183" s="422" t="s">
        <v>2255</v>
      </c>
    </row>
    <row r="184" spans="1:14" ht="99" x14ac:dyDescent="0.25">
      <c r="A184" s="750" t="s">
        <v>909</v>
      </c>
      <c r="B184" s="798"/>
      <c r="C184" s="794"/>
      <c r="D184" s="750" t="s">
        <v>291</v>
      </c>
      <c r="E184" s="428" t="s">
        <v>2324</v>
      </c>
      <c r="F184" s="424" t="s">
        <v>2323</v>
      </c>
      <c r="G184" s="429" t="s">
        <v>2322</v>
      </c>
      <c r="H184" s="429"/>
      <c r="I184" s="430"/>
      <c r="J184" s="431"/>
      <c r="K184" s="429"/>
      <c r="L184" s="431"/>
      <c r="M184" s="421"/>
      <c r="N184" s="422"/>
    </row>
    <row r="185" spans="1:14" ht="82.5" x14ac:dyDescent="0.25">
      <c r="A185" s="750" t="s">
        <v>909</v>
      </c>
      <c r="B185" s="798"/>
      <c r="C185" s="794"/>
      <c r="D185" s="750" t="s">
        <v>292</v>
      </c>
      <c r="E185" s="750" t="s">
        <v>2321</v>
      </c>
      <c r="F185" s="750" t="s">
        <v>2320</v>
      </c>
      <c r="G185" s="750" t="s">
        <v>2319</v>
      </c>
      <c r="H185" s="352"/>
      <c r="I185" s="750"/>
      <c r="J185" s="356"/>
      <c r="K185" s="750"/>
      <c r="L185" s="133"/>
      <c r="M185" s="133"/>
      <c r="N185" s="133"/>
    </row>
    <row r="186" spans="1:14" ht="66" x14ac:dyDescent="0.25">
      <c r="A186" s="750" t="s">
        <v>2313</v>
      </c>
      <c r="B186" s="798" t="s">
        <v>2318</v>
      </c>
      <c r="C186" s="794" t="s">
        <v>2317</v>
      </c>
      <c r="D186" s="750" t="s">
        <v>69</v>
      </c>
      <c r="E186" s="750" t="s">
        <v>2316</v>
      </c>
      <c r="F186" s="750" t="s">
        <v>1122</v>
      </c>
      <c r="G186" s="750" t="s">
        <v>2315</v>
      </c>
      <c r="H186" s="352" t="s">
        <v>147</v>
      </c>
      <c r="I186" s="750" t="s">
        <v>2272</v>
      </c>
      <c r="J186" s="356" t="s">
        <v>1353</v>
      </c>
      <c r="K186" s="750" t="s">
        <v>139</v>
      </c>
      <c r="L186" s="70" t="s">
        <v>139</v>
      </c>
      <c r="M186" s="70" t="s">
        <v>139</v>
      </c>
      <c r="N186" s="750" t="s">
        <v>2314</v>
      </c>
    </row>
    <row r="187" spans="1:14" ht="83.25" thickBot="1" x14ac:dyDescent="0.3">
      <c r="A187" s="750" t="s">
        <v>2313</v>
      </c>
      <c r="B187" s="798"/>
      <c r="C187" s="794"/>
      <c r="D187" s="750" t="s">
        <v>70</v>
      </c>
      <c r="E187" s="750" t="s">
        <v>2312</v>
      </c>
      <c r="F187" s="750" t="s">
        <v>1122</v>
      </c>
      <c r="G187" s="417" t="s">
        <v>2311</v>
      </c>
      <c r="H187" s="352" t="s">
        <v>148</v>
      </c>
      <c r="I187" s="133" t="s">
        <v>2310</v>
      </c>
      <c r="J187" s="356" t="s">
        <v>139</v>
      </c>
      <c r="K187" s="750" t="s">
        <v>139</v>
      </c>
      <c r="L187" s="70" t="s">
        <v>139</v>
      </c>
      <c r="M187" s="70" t="s">
        <v>139</v>
      </c>
      <c r="N187" s="750" t="s">
        <v>2309</v>
      </c>
    </row>
    <row r="188" spans="1:14" s="765" customFormat="1" ht="173.25" x14ac:dyDescent="0.25">
      <c r="A188" s="750" t="s">
        <v>1280</v>
      </c>
      <c r="B188" s="798"/>
      <c r="C188" s="794"/>
      <c r="D188" s="750" t="s">
        <v>71</v>
      </c>
      <c r="E188" s="378" t="s">
        <v>2308</v>
      </c>
      <c r="F188" s="378" t="s">
        <v>2307</v>
      </c>
      <c r="G188" s="378" t="s">
        <v>2306</v>
      </c>
      <c r="H188" s="379">
        <f>(10*38*20)+(10*38)+(4*38)</f>
        <v>8132</v>
      </c>
      <c r="I188" s="378" t="s">
        <v>2305</v>
      </c>
      <c r="J188" s="380" t="s">
        <v>2304</v>
      </c>
      <c r="K188" s="378" t="s">
        <v>2303</v>
      </c>
      <c r="L188" s="378"/>
      <c r="M188" s="767"/>
      <c r="N188" s="766" t="s">
        <v>2302</v>
      </c>
    </row>
    <row r="189" spans="1:14" ht="198" customHeight="1" x14ac:dyDescent="0.25">
      <c r="A189" s="750" t="s">
        <v>909</v>
      </c>
      <c r="B189" s="798"/>
      <c r="C189" s="794"/>
      <c r="D189" s="750" t="s">
        <v>293</v>
      </c>
      <c r="E189" s="586" t="s">
        <v>2301</v>
      </c>
      <c r="F189" s="339" t="s">
        <v>2300</v>
      </c>
      <c r="G189" s="420" t="s">
        <v>2299</v>
      </c>
      <c r="H189" s="587">
        <v>10000</v>
      </c>
      <c r="I189" s="336" t="s">
        <v>2298</v>
      </c>
      <c r="J189" s="336"/>
      <c r="K189" s="339" t="s">
        <v>2273</v>
      </c>
      <c r="L189" s="340"/>
      <c r="M189" s="340"/>
      <c r="N189" s="588" t="s">
        <v>2273</v>
      </c>
    </row>
    <row r="190" spans="1:14" ht="379.5" x14ac:dyDescent="0.25">
      <c r="A190" s="750" t="s">
        <v>2292</v>
      </c>
      <c r="B190" s="783" t="s">
        <v>2297</v>
      </c>
      <c r="C190" s="794" t="s">
        <v>2296</v>
      </c>
      <c r="D190" s="750" t="s">
        <v>72</v>
      </c>
      <c r="E190" s="750" t="s">
        <v>2295</v>
      </c>
      <c r="F190" s="750" t="s">
        <v>1122</v>
      </c>
      <c r="G190" s="750" t="s">
        <v>2294</v>
      </c>
      <c r="H190" s="352" t="s">
        <v>245</v>
      </c>
      <c r="I190" s="750" t="s">
        <v>2293</v>
      </c>
      <c r="J190" s="356"/>
      <c r="K190" s="750"/>
      <c r="L190" s="70"/>
      <c r="M190" s="70"/>
      <c r="N190" s="750" t="s">
        <v>2288</v>
      </c>
    </row>
    <row r="191" spans="1:14" ht="247.5" x14ac:dyDescent="0.25">
      <c r="A191" s="750" t="s">
        <v>2292</v>
      </c>
      <c r="B191" s="784"/>
      <c r="C191" s="794"/>
      <c r="D191" s="750" t="s">
        <v>73</v>
      </c>
      <c r="E191" s="750" t="s">
        <v>2291</v>
      </c>
      <c r="F191" s="750" t="s">
        <v>1122</v>
      </c>
      <c r="G191" s="750" t="s">
        <v>2290</v>
      </c>
      <c r="H191" s="352" t="s">
        <v>246</v>
      </c>
      <c r="I191" s="750" t="s">
        <v>2289</v>
      </c>
      <c r="J191" s="356"/>
      <c r="K191" s="750"/>
      <c r="L191" s="70"/>
      <c r="M191" s="70"/>
      <c r="N191" s="750" t="s">
        <v>2288</v>
      </c>
    </row>
    <row r="192" spans="1:14" ht="198" x14ac:dyDescent="0.25">
      <c r="A192" s="750" t="s">
        <v>909</v>
      </c>
      <c r="B192" s="784"/>
      <c r="C192" s="794"/>
      <c r="D192" s="750" t="s">
        <v>74</v>
      </c>
      <c r="E192" s="750" t="s">
        <v>2287</v>
      </c>
      <c r="F192" s="335" t="s">
        <v>1415</v>
      </c>
      <c r="G192" s="420" t="s">
        <v>2286</v>
      </c>
      <c r="H192" s="352">
        <v>50000</v>
      </c>
      <c r="I192" s="750" t="s">
        <v>2285</v>
      </c>
      <c r="J192" s="356"/>
      <c r="K192" s="750"/>
      <c r="L192" s="70"/>
      <c r="M192" s="70"/>
      <c r="N192" s="432" t="s">
        <v>2254</v>
      </c>
    </row>
    <row r="193" spans="1:14" ht="66" x14ac:dyDescent="0.25">
      <c r="A193" s="750" t="s">
        <v>909</v>
      </c>
      <c r="B193" s="784"/>
      <c r="C193" s="794"/>
      <c r="D193" s="750" t="s">
        <v>294</v>
      </c>
      <c r="E193" s="589" t="s">
        <v>2284</v>
      </c>
      <c r="F193" s="339" t="s">
        <v>2283</v>
      </c>
      <c r="G193" s="433" t="s">
        <v>2282</v>
      </c>
      <c r="H193" s="590">
        <v>30000</v>
      </c>
      <c r="I193" s="343" t="s">
        <v>2281</v>
      </c>
      <c r="J193" s="346"/>
      <c r="K193" s="343"/>
      <c r="L193" s="346"/>
      <c r="M193" s="347"/>
      <c r="N193" s="591" t="s">
        <v>2254</v>
      </c>
    </row>
    <row r="194" spans="1:14" ht="49.5" x14ac:dyDescent="0.25">
      <c r="A194" s="750" t="s">
        <v>909</v>
      </c>
      <c r="B194" s="784"/>
      <c r="C194" s="794"/>
      <c r="D194" s="750" t="s">
        <v>295</v>
      </c>
      <c r="E194" s="589" t="s">
        <v>2280</v>
      </c>
      <c r="F194" s="339" t="s">
        <v>1122</v>
      </c>
      <c r="G194" s="433" t="s">
        <v>2279</v>
      </c>
      <c r="H194" s="592" t="s">
        <v>2278</v>
      </c>
      <c r="I194" s="593" t="s">
        <v>2277</v>
      </c>
      <c r="J194" s="346"/>
      <c r="K194" s="343"/>
      <c r="L194" s="346"/>
      <c r="M194" s="347"/>
      <c r="N194" s="591" t="s">
        <v>2254</v>
      </c>
    </row>
    <row r="195" spans="1:14" ht="66" x14ac:dyDescent="0.25">
      <c r="A195" s="750" t="s">
        <v>909</v>
      </c>
      <c r="B195" s="800"/>
      <c r="C195" s="794"/>
      <c r="D195" s="750" t="s">
        <v>296</v>
      </c>
      <c r="E195" s="594" t="s">
        <v>2276</v>
      </c>
      <c r="F195" s="435" t="s">
        <v>2275</v>
      </c>
      <c r="G195" s="434" t="s">
        <v>2274</v>
      </c>
      <c r="H195" s="349"/>
      <c r="I195" s="595"/>
      <c r="J195" s="435"/>
      <c r="K195" s="349"/>
      <c r="L195" s="435"/>
      <c r="M195" s="350"/>
      <c r="N195" s="354" t="s">
        <v>2273</v>
      </c>
    </row>
    <row r="196" spans="1:14" ht="214.5" x14ac:dyDescent="0.25">
      <c r="A196" s="357" t="s">
        <v>2272</v>
      </c>
      <c r="B196" s="798">
        <v>5.6</v>
      </c>
      <c r="C196" s="799" t="s">
        <v>2271</v>
      </c>
      <c r="D196" s="357" t="s">
        <v>297</v>
      </c>
      <c r="E196" s="750" t="s">
        <v>2270</v>
      </c>
      <c r="F196" s="750" t="s">
        <v>1122</v>
      </c>
      <c r="G196" s="750" t="s">
        <v>2269</v>
      </c>
      <c r="H196" s="750" t="s">
        <v>1395</v>
      </c>
      <c r="I196" s="750" t="s">
        <v>2268</v>
      </c>
      <c r="J196" s="750" t="s">
        <v>2267</v>
      </c>
      <c r="K196" s="444"/>
      <c r="L196" s="444"/>
      <c r="M196" s="444"/>
      <c r="N196" s="750" t="s">
        <v>2266</v>
      </c>
    </row>
    <row r="197" spans="1:14" ht="99" x14ac:dyDescent="0.25">
      <c r="A197" s="133" t="s">
        <v>909</v>
      </c>
      <c r="B197" s="798"/>
      <c r="C197" s="799"/>
      <c r="D197" s="133" t="s">
        <v>298</v>
      </c>
      <c r="E197" s="133" t="s">
        <v>2265</v>
      </c>
      <c r="F197" s="750" t="s">
        <v>1122</v>
      </c>
      <c r="G197" s="71" t="s">
        <v>2264</v>
      </c>
      <c r="H197" s="445"/>
      <c r="I197" s="133" t="s">
        <v>348</v>
      </c>
      <c r="J197" s="133"/>
      <c r="K197" s="133"/>
      <c r="L197" s="133"/>
      <c r="M197" s="133"/>
      <c r="N197" s="133" t="s">
        <v>2254</v>
      </c>
    </row>
  </sheetData>
  <mergeCells count="67">
    <mergeCell ref="C126:C129"/>
    <mergeCell ref="B154:B156"/>
    <mergeCell ref="C154:C156"/>
    <mergeCell ref="A157:K157"/>
    <mergeCell ref="B101:B104"/>
    <mergeCell ref="C101:C104"/>
    <mergeCell ref="B105:B109"/>
    <mergeCell ref="C115:C119"/>
    <mergeCell ref="B110:B113"/>
    <mergeCell ref="C110:C113"/>
    <mergeCell ref="B115:B119"/>
    <mergeCell ref="B158:B163"/>
    <mergeCell ref="C158:C163"/>
    <mergeCell ref="A93:N93"/>
    <mergeCell ref="A130:N130"/>
    <mergeCell ref="B131:B136"/>
    <mergeCell ref="C131:C136"/>
    <mergeCell ref="B138:B149"/>
    <mergeCell ref="C124:C125"/>
    <mergeCell ref="B126:B129"/>
    <mergeCell ref="C105:C109"/>
    <mergeCell ref="C138:C149"/>
    <mergeCell ref="B152:B153"/>
    <mergeCell ref="C152:C153"/>
    <mergeCell ref="B120:B123"/>
    <mergeCell ref="C120:C123"/>
    <mergeCell ref="B124:B125"/>
    <mergeCell ref="B46:B54"/>
    <mergeCell ref="C46:C54"/>
    <mergeCell ref="B55:B67"/>
    <mergeCell ref="C55:C67"/>
    <mergeCell ref="B69:B76"/>
    <mergeCell ref="C69:C76"/>
    <mergeCell ref="C190:C195"/>
    <mergeCell ref="B164:B180"/>
    <mergeCell ref="C164:C180"/>
    <mergeCell ref="B196:B197"/>
    <mergeCell ref="C196:C197"/>
    <mergeCell ref="B181:B185"/>
    <mergeCell ref="C181:C185"/>
    <mergeCell ref="B186:B189"/>
    <mergeCell ref="C186:C189"/>
    <mergeCell ref="B190:B195"/>
    <mergeCell ref="B77:B87"/>
    <mergeCell ref="C77:C87"/>
    <mergeCell ref="B88:B92"/>
    <mergeCell ref="C88:C92"/>
    <mergeCell ref="B94:B100"/>
    <mergeCell ref="C94:C100"/>
    <mergeCell ref="B39:B44"/>
    <mergeCell ref="C39:C44"/>
    <mergeCell ref="A45:K45"/>
    <mergeCell ref="B29:B32"/>
    <mergeCell ref="C29:C32"/>
    <mergeCell ref="B33:B34"/>
    <mergeCell ref="C33:C34"/>
    <mergeCell ref="B35:B38"/>
    <mergeCell ref="C35:C38"/>
    <mergeCell ref="B22:B28"/>
    <mergeCell ref="C22:C28"/>
    <mergeCell ref="C5:C21"/>
    <mergeCell ref="B5:B21"/>
    <mergeCell ref="A1:K1"/>
    <mergeCell ref="A2:K2"/>
    <mergeCell ref="B3:C3"/>
    <mergeCell ref="D3:E3"/>
    <mergeCell ref="A4:K4"/>
  </mergeCells>
  <pageMargins left="0.7" right="0.7" top="0.75" bottom="0.75" header="0.3" footer="0.3"/>
  <pageSetup paperSize="9" scale="5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zoomScaleNormal="100" workbookViewId="0">
      <selection activeCell="F15" sqref="F15"/>
    </sheetView>
  </sheetViews>
  <sheetFormatPr defaultColWidth="8.85546875" defaultRowHeight="15" x14ac:dyDescent="0.25"/>
  <cols>
    <col min="1" max="1" width="5.140625" style="37" customWidth="1"/>
    <col min="2" max="2" width="18" style="37" customWidth="1"/>
    <col min="3" max="3" width="5.5703125" style="37" customWidth="1"/>
    <col min="4" max="4" width="17.42578125" style="37" customWidth="1"/>
    <col min="5" max="5" width="10.7109375" style="37" customWidth="1"/>
    <col min="6" max="6" width="37.7109375" style="37" customWidth="1"/>
    <col min="7" max="7" width="15" style="37" customWidth="1"/>
    <col min="8" max="8" width="12.28515625" style="37" customWidth="1"/>
    <col min="9" max="9" width="11" style="37" customWidth="1"/>
    <col min="10" max="10" width="10.140625" style="37" customWidth="1"/>
    <col min="11" max="11" width="10.5703125" style="37" customWidth="1"/>
    <col min="12" max="12" width="10.42578125" style="37" customWidth="1"/>
    <col min="13" max="13" width="13.28515625" style="37" customWidth="1"/>
    <col min="14" max="16384" width="8.85546875" style="37"/>
  </cols>
  <sheetData>
    <row r="1" spans="1:13" ht="21" x14ac:dyDescent="0.35">
      <c r="A1" s="815" t="s">
        <v>1347</v>
      </c>
      <c r="B1" s="815"/>
      <c r="C1" s="815"/>
      <c r="D1" s="815"/>
      <c r="E1" s="815"/>
      <c r="F1" s="815"/>
      <c r="G1" s="815"/>
      <c r="H1" s="815"/>
      <c r="I1" s="815"/>
      <c r="J1" s="815"/>
      <c r="K1" s="816"/>
      <c r="L1" s="171"/>
      <c r="M1" s="171"/>
    </row>
    <row r="2" spans="1:13" ht="18.75" x14ac:dyDescent="0.3">
      <c r="A2" s="817" t="s">
        <v>1346</v>
      </c>
      <c r="B2" s="817"/>
      <c r="C2" s="817"/>
      <c r="D2" s="817"/>
      <c r="E2" s="817"/>
      <c r="F2" s="817"/>
      <c r="G2" s="817"/>
      <c r="H2" s="817"/>
      <c r="I2" s="817"/>
      <c r="J2" s="817"/>
      <c r="K2" s="818"/>
      <c r="L2" s="172"/>
      <c r="M2" s="172"/>
    </row>
    <row r="3" spans="1:13" ht="19.5" customHeight="1" thickBot="1" x14ac:dyDescent="0.35">
      <c r="A3" s="945" t="s">
        <v>1345</v>
      </c>
      <c r="B3" s="870"/>
      <c r="C3" s="870"/>
      <c r="D3" s="870"/>
      <c r="E3" s="870"/>
      <c r="F3" s="870"/>
      <c r="G3" s="870"/>
      <c r="H3" s="870"/>
      <c r="I3" s="870"/>
      <c r="J3" s="870"/>
      <c r="K3" s="871"/>
      <c r="L3" s="173"/>
      <c r="M3" s="173"/>
    </row>
    <row r="4" spans="1:13" ht="75.75" thickBot="1" x14ac:dyDescent="0.3">
      <c r="A4" s="941" t="s">
        <v>805</v>
      </c>
      <c r="B4" s="942"/>
      <c r="C4" s="943" t="s">
        <v>804</v>
      </c>
      <c r="D4" s="944"/>
      <c r="E4" s="231" t="s">
        <v>1344</v>
      </c>
      <c r="F4" s="231" t="s">
        <v>1091</v>
      </c>
      <c r="G4" s="231" t="s">
        <v>1090</v>
      </c>
      <c r="H4" s="231" t="s">
        <v>1089</v>
      </c>
      <c r="I4" s="231" t="s">
        <v>1343</v>
      </c>
      <c r="J4" s="231" t="s">
        <v>1342</v>
      </c>
      <c r="K4" s="231" t="s">
        <v>1341</v>
      </c>
      <c r="L4" s="174" t="s">
        <v>1340</v>
      </c>
      <c r="M4" s="231" t="s">
        <v>1339</v>
      </c>
    </row>
    <row r="5" spans="1:13" ht="165.75" thickBot="1" x14ac:dyDescent="0.3">
      <c r="A5" s="931">
        <v>1</v>
      </c>
      <c r="B5" s="933" t="s">
        <v>1338</v>
      </c>
      <c r="C5" s="493">
        <v>1.1000000000000001</v>
      </c>
      <c r="D5" s="124" t="s">
        <v>1337</v>
      </c>
      <c r="E5" s="124" t="s">
        <v>1336</v>
      </c>
      <c r="F5" s="494" t="s">
        <v>1335</v>
      </c>
      <c r="G5" s="495">
        <v>500000</v>
      </c>
      <c r="H5" s="469" t="s">
        <v>1334</v>
      </c>
      <c r="I5" s="124" t="s">
        <v>1323</v>
      </c>
      <c r="J5" s="124"/>
      <c r="K5" s="496" t="s">
        <v>1322</v>
      </c>
      <c r="L5" s="467"/>
      <c r="M5" s="497" t="s">
        <v>1278</v>
      </c>
    </row>
    <row r="6" spans="1:13" ht="165.75" thickBot="1" x14ac:dyDescent="0.3">
      <c r="A6" s="932"/>
      <c r="B6" s="934"/>
      <c r="C6" s="493">
        <v>1.2</v>
      </c>
      <c r="D6" s="467" t="s">
        <v>799</v>
      </c>
      <c r="E6" s="124" t="s">
        <v>335</v>
      </c>
      <c r="F6" s="124" t="s">
        <v>1333</v>
      </c>
      <c r="G6" s="498">
        <f>(2*450)</f>
        <v>900</v>
      </c>
      <c r="H6" s="124" t="s">
        <v>1324</v>
      </c>
      <c r="I6" s="124" t="s">
        <v>1323</v>
      </c>
      <c r="J6" s="124"/>
      <c r="K6" s="496" t="s">
        <v>1322</v>
      </c>
      <c r="L6" s="467"/>
      <c r="M6" s="497" t="s">
        <v>1278</v>
      </c>
    </row>
    <row r="7" spans="1:13" ht="248.25" thickBot="1" x14ac:dyDescent="0.3">
      <c r="A7" s="932">
        <v>2</v>
      </c>
      <c r="B7" s="934"/>
      <c r="C7" s="493">
        <v>2.1</v>
      </c>
      <c r="D7" s="467" t="s">
        <v>1332</v>
      </c>
      <c r="E7" s="124" t="s">
        <v>1329</v>
      </c>
      <c r="F7" s="467" t="s">
        <v>1331</v>
      </c>
      <c r="G7" s="467">
        <f>(1*4*450)+(12*450)+(5*450)</f>
        <v>9450</v>
      </c>
      <c r="H7" s="499" t="s">
        <v>1324</v>
      </c>
      <c r="I7" s="124" t="s">
        <v>1323</v>
      </c>
      <c r="J7" s="124"/>
      <c r="K7" s="496" t="s">
        <v>1322</v>
      </c>
      <c r="L7" s="467"/>
      <c r="M7" s="497" t="s">
        <v>1278</v>
      </c>
    </row>
    <row r="8" spans="1:13" ht="330.75" thickBot="1" x14ac:dyDescent="0.3">
      <c r="A8" s="932"/>
      <c r="B8" s="934"/>
      <c r="C8" s="493">
        <v>2.2000000000000002</v>
      </c>
      <c r="D8" s="467" t="s">
        <v>1330</v>
      </c>
      <c r="E8" s="124" t="s">
        <v>1329</v>
      </c>
      <c r="F8" s="467" t="s">
        <v>1328</v>
      </c>
      <c r="G8" s="467">
        <f>(1*4*450)+(12*450)+(5*450)</f>
        <v>9450</v>
      </c>
      <c r="H8" s="499" t="s">
        <v>1324</v>
      </c>
      <c r="I8" s="124" t="s">
        <v>1323</v>
      </c>
      <c r="J8" s="124"/>
      <c r="K8" s="496" t="s">
        <v>1322</v>
      </c>
      <c r="L8" s="467"/>
      <c r="M8" s="497" t="s">
        <v>1278</v>
      </c>
    </row>
    <row r="9" spans="1:13" ht="215.25" thickBot="1" x14ac:dyDescent="0.3">
      <c r="A9" s="932"/>
      <c r="B9" s="935"/>
      <c r="C9" s="493">
        <v>2.2999999999999998</v>
      </c>
      <c r="D9" s="467" t="s">
        <v>1327</v>
      </c>
      <c r="E9" s="124" t="s">
        <v>1326</v>
      </c>
      <c r="F9" s="139" t="s">
        <v>1325</v>
      </c>
      <c r="G9" s="467">
        <f>(1*5*450)+(12*450)+(5*450)</f>
        <v>9900</v>
      </c>
      <c r="H9" s="499" t="s">
        <v>1324</v>
      </c>
      <c r="I9" s="124" t="s">
        <v>1323</v>
      </c>
      <c r="J9" s="124"/>
      <c r="K9" s="496" t="s">
        <v>1322</v>
      </c>
      <c r="L9" s="467"/>
      <c r="M9" s="497" t="s">
        <v>1278</v>
      </c>
    </row>
    <row r="10" spans="1:13" ht="281.25" thickBot="1" x14ac:dyDescent="0.35">
      <c r="A10" s="932">
        <v>3</v>
      </c>
      <c r="B10" s="936" t="s">
        <v>1321</v>
      </c>
      <c r="C10" s="493">
        <v>3.1</v>
      </c>
      <c r="D10" s="124" t="s">
        <v>1320</v>
      </c>
      <c r="E10" s="504"/>
      <c r="F10" s="124" t="s">
        <v>1319</v>
      </c>
      <c r="G10" s="505">
        <f>2450000+(4*450*12)+(1000)+(500)</f>
        <v>2473100</v>
      </c>
      <c r="H10" s="499" t="s">
        <v>1318</v>
      </c>
      <c r="I10" s="467" t="s">
        <v>1302</v>
      </c>
      <c r="J10" s="467" t="s">
        <v>1314</v>
      </c>
      <c r="K10" s="467"/>
      <c r="L10" s="467"/>
      <c r="M10" s="497" t="s">
        <v>1313</v>
      </c>
    </row>
    <row r="11" spans="1:13" ht="281.25" thickBot="1" x14ac:dyDescent="0.35">
      <c r="A11" s="932"/>
      <c r="B11" s="937"/>
      <c r="C11" s="493">
        <v>3.3</v>
      </c>
      <c r="D11" s="467" t="s">
        <v>1317</v>
      </c>
      <c r="E11" s="719">
        <v>43617</v>
      </c>
      <c r="F11" s="124" t="s">
        <v>1316</v>
      </c>
      <c r="G11" s="505">
        <v>8321600</v>
      </c>
      <c r="H11" s="499" t="s">
        <v>1315</v>
      </c>
      <c r="I11" s="467" t="s">
        <v>1302</v>
      </c>
      <c r="J11" s="467" t="s">
        <v>1314</v>
      </c>
      <c r="K11" s="467"/>
      <c r="L11" s="504"/>
      <c r="M11" s="497" t="s">
        <v>1313</v>
      </c>
    </row>
    <row r="12" spans="1:13" ht="165.75" thickBot="1" x14ac:dyDescent="0.35">
      <c r="A12" s="672">
        <v>4</v>
      </c>
      <c r="B12" s="938" t="s">
        <v>1312</v>
      </c>
      <c r="C12" s="493">
        <v>4.0999999999999996</v>
      </c>
      <c r="D12" s="467" t="s">
        <v>1311</v>
      </c>
      <c r="E12" s="124" t="s">
        <v>1310</v>
      </c>
      <c r="F12" s="467" t="s">
        <v>1309</v>
      </c>
      <c r="G12" s="467">
        <f>(4*450*4)</f>
        <v>7200</v>
      </c>
      <c r="H12" s="124" t="s">
        <v>1280</v>
      </c>
      <c r="I12" s="467" t="s">
        <v>1308</v>
      </c>
      <c r="J12" s="467"/>
      <c r="K12" s="467" t="s">
        <v>1307</v>
      </c>
      <c r="L12" s="504"/>
      <c r="M12" s="497" t="s">
        <v>1278</v>
      </c>
    </row>
    <row r="13" spans="1:13" ht="347.25" thickBot="1" x14ac:dyDescent="0.3">
      <c r="A13" s="180"/>
      <c r="B13" s="939"/>
      <c r="C13" s="506">
        <v>4.2</v>
      </c>
      <c r="D13" s="718" t="s">
        <v>1306</v>
      </c>
      <c r="E13" s="140" t="s">
        <v>1305</v>
      </c>
      <c r="F13" s="140" t="s">
        <v>1304</v>
      </c>
      <c r="G13" s="467">
        <f>(2*450*12)</f>
        <v>10800</v>
      </c>
      <c r="H13" s="124" t="s">
        <v>1303</v>
      </c>
      <c r="I13" s="467" t="s">
        <v>1302</v>
      </c>
      <c r="J13" s="124"/>
      <c r="K13" s="124" t="s">
        <v>1298</v>
      </c>
      <c r="L13" s="467"/>
      <c r="M13" s="497" t="s">
        <v>1278</v>
      </c>
    </row>
    <row r="14" spans="1:13" ht="165.75" thickBot="1" x14ac:dyDescent="0.3">
      <c r="A14" s="180"/>
      <c r="B14" s="939"/>
      <c r="C14" s="39">
        <v>4.3</v>
      </c>
      <c r="D14" s="83" t="s">
        <v>1301</v>
      </c>
      <c r="E14" s="124" t="s">
        <v>1300</v>
      </c>
      <c r="F14" s="84" t="s">
        <v>1299</v>
      </c>
      <c r="G14" s="507">
        <f>(6*450)</f>
        <v>2700</v>
      </c>
      <c r="H14" s="84" t="s">
        <v>1280</v>
      </c>
      <c r="I14" s="467" t="s">
        <v>1293</v>
      </c>
      <c r="J14" s="84"/>
      <c r="K14" s="124" t="s">
        <v>1298</v>
      </c>
      <c r="L14" s="83"/>
      <c r="M14" s="497" t="s">
        <v>1278</v>
      </c>
    </row>
    <row r="15" spans="1:13" ht="165.75" thickBot="1" x14ac:dyDescent="0.3">
      <c r="A15" s="180"/>
      <c r="B15" s="940"/>
      <c r="C15" s="178">
        <v>4.4000000000000004</v>
      </c>
      <c r="D15" s="464" t="s">
        <v>1297</v>
      </c>
      <c r="E15" s="465" t="s">
        <v>1296</v>
      </c>
      <c r="F15" s="465" t="s">
        <v>1295</v>
      </c>
      <c r="G15" s="502">
        <f>(3*3*450)+(12*45*2)</f>
        <v>5130</v>
      </c>
      <c r="H15" s="465" t="s">
        <v>1294</v>
      </c>
      <c r="I15" s="467" t="s">
        <v>1293</v>
      </c>
      <c r="J15" s="465"/>
      <c r="K15" s="464"/>
      <c r="L15" s="464"/>
      <c r="M15" s="497" t="s">
        <v>1278</v>
      </c>
    </row>
    <row r="16" spans="1:13" ht="314.25" thickBot="1" x14ac:dyDescent="0.3">
      <c r="A16" s="508">
        <v>5</v>
      </c>
      <c r="B16" s="928" t="s">
        <v>1292</v>
      </c>
      <c r="C16" s="39">
        <v>5.0999999999999996</v>
      </c>
      <c r="D16" s="57" t="s">
        <v>1291</v>
      </c>
      <c r="E16" s="57" t="s">
        <v>1290</v>
      </c>
      <c r="F16" s="57" t="s">
        <v>1289</v>
      </c>
      <c r="G16" s="501">
        <f>(4*11*450*1)+(12*45*4)</f>
        <v>21960</v>
      </c>
      <c r="H16" s="57" t="s">
        <v>1288</v>
      </c>
      <c r="I16" s="467" t="s">
        <v>1287</v>
      </c>
      <c r="J16" s="57"/>
      <c r="K16" s="82"/>
      <c r="L16" s="82"/>
      <c r="M16" s="497" t="s">
        <v>1278</v>
      </c>
    </row>
    <row r="17" spans="1:13" ht="165.75" thickBot="1" x14ac:dyDescent="0.3">
      <c r="A17" s="180"/>
      <c r="B17" s="929"/>
      <c r="C17" s="39">
        <v>5.2</v>
      </c>
      <c r="D17" s="82" t="s">
        <v>1286</v>
      </c>
      <c r="E17" s="57" t="s">
        <v>1285</v>
      </c>
      <c r="F17" s="57" t="s">
        <v>1284</v>
      </c>
      <c r="G17" s="501">
        <f>(6*4*600)</f>
        <v>14400</v>
      </c>
      <c r="H17" s="57" t="s">
        <v>1280</v>
      </c>
      <c r="I17" s="57" t="s">
        <v>1279</v>
      </c>
      <c r="J17" s="57"/>
      <c r="K17" s="82"/>
      <c r="L17" s="82"/>
      <c r="M17" s="497" t="s">
        <v>1278</v>
      </c>
    </row>
    <row r="18" spans="1:13" ht="165.75" thickBot="1" x14ac:dyDescent="0.3">
      <c r="A18" s="180"/>
      <c r="B18" s="930"/>
      <c r="C18" s="134">
        <v>5.3</v>
      </c>
      <c r="D18" s="82" t="s">
        <v>1283</v>
      </c>
      <c r="E18" s="82" t="s">
        <v>1282</v>
      </c>
      <c r="F18" s="82" t="s">
        <v>1281</v>
      </c>
      <c r="G18" s="503">
        <f>(2*11*450*1)+(12*45*2)</f>
        <v>10980</v>
      </c>
      <c r="H18" s="82" t="s">
        <v>1280</v>
      </c>
      <c r="I18" s="57" t="s">
        <v>1279</v>
      </c>
      <c r="J18" s="82"/>
      <c r="K18" s="82"/>
      <c r="L18" s="82"/>
      <c r="M18" s="497" t="s">
        <v>1278</v>
      </c>
    </row>
  </sheetData>
  <mergeCells count="12">
    <mergeCell ref="A1:K1"/>
    <mergeCell ref="A2:K2"/>
    <mergeCell ref="A4:B4"/>
    <mergeCell ref="C4:D4"/>
    <mergeCell ref="A3:K3"/>
    <mergeCell ref="B16:B18"/>
    <mergeCell ref="A5:A6"/>
    <mergeCell ref="B5:B9"/>
    <mergeCell ref="A7:A9"/>
    <mergeCell ref="A10:A11"/>
    <mergeCell ref="B10:B11"/>
    <mergeCell ref="B12:B15"/>
  </mergeCells>
  <pageMargins left="0.7" right="0.7" top="0.75" bottom="0.75" header="0.3" footer="0.3"/>
  <pageSetup paperSize="9" scale="7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85" zoomScaleNormal="85" workbookViewId="0">
      <selection activeCell="F5" sqref="F5"/>
    </sheetView>
  </sheetViews>
  <sheetFormatPr defaultColWidth="8.85546875" defaultRowHeight="15" x14ac:dyDescent="0.25"/>
  <cols>
    <col min="1" max="1" width="4.5703125" style="37" customWidth="1"/>
    <col min="2" max="2" width="16.85546875" style="37" customWidth="1"/>
    <col min="3" max="3" width="4.85546875" style="37" customWidth="1"/>
    <col min="4" max="4" width="18.5703125" style="37" customWidth="1"/>
    <col min="5" max="5" width="8.85546875" style="37"/>
    <col min="6" max="6" width="87.140625" style="37" customWidth="1"/>
    <col min="7" max="7" width="11.85546875" style="37" customWidth="1"/>
    <col min="8" max="8" width="14.7109375" style="37" customWidth="1"/>
    <col min="9" max="9" width="19.42578125" style="37" customWidth="1"/>
    <col min="10" max="10" width="11.42578125" style="37" customWidth="1"/>
    <col min="11" max="11" width="12" style="37" customWidth="1"/>
    <col min="12" max="12" width="12.5703125" style="37" customWidth="1"/>
    <col min="13" max="13" width="18.7109375" style="37" customWidth="1"/>
    <col min="14" max="16384" width="8.85546875" style="37"/>
  </cols>
  <sheetData>
    <row r="1" spans="1:13" ht="21" customHeight="1" x14ac:dyDescent="0.35">
      <c r="A1" s="815" t="s">
        <v>1347</v>
      </c>
      <c r="B1" s="815"/>
      <c r="C1" s="815"/>
      <c r="D1" s="815"/>
      <c r="E1" s="815"/>
      <c r="F1" s="815"/>
      <c r="G1" s="815"/>
      <c r="H1" s="815"/>
      <c r="I1" s="815"/>
      <c r="J1" s="815"/>
      <c r="K1" s="816"/>
      <c r="L1" s="171"/>
      <c r="M1" s="171"/>
    </row>
    <row r="2" spans="1:13" ht="18.75" customHeight="1" x14ac:dyDescent="0.3">
      <c r="A2" s="837" t="s">
        <v>1346</v>
      </c>
      <c r="B2" s="837"/>
      <c r="C2" s="837"/>
      <c r="D2" s="837"/>
      <c r="E2" s="837"/>
      <c r="F2" s="837"/>
      <c r="G2" s="837"/>
      <c r="H2" s="837"/>
      <c r="I2" s="837"/>
      <c r="J2" s="837"/>
      <c r="K2" s="838"/>
      <c r="L2" s="172"/>
      <c r="M2" s="172"/>
    </row>
    <row r="3" spans="1:13" ht="19.5" customHeight="1" thickBot="1" x14ac:dyDescent="0.35">
      <c r="A3" s="945" t="s">
        <v>1418</v>
      </c>
      <c r="B3" s="870"/>
      <c r="C3" s="870"/>
      <c r="D3" s="870"/>
      <c r="E3" s="870"/>
      <c r="F3" s="870"/>
      <c r="G3" s="870"/>
      <c r="H3" s="870"/>
      <c r="I3" s="870"/>
      <c r="J3" s="870"/>
      <c r="K3" s="871"/>
      <c r="L3" s="173"/>
      <c r="M3" s="173"/>
    </row>
    <row r="4" spans="1:13" ht="45.75" customHeight="1" thickBot="1" x14ac:dyDescent="0.3">
      <c r="A4" s="941" t="s">
        <v>805</v>
      </c>
      <c r="B4" s="942"/>
      <c r="C4" s="943" t="s">
        <v>804</v>
      </c>
      <c r="D4" s="944"/>
      <c r="E4" s="231" t="s">
        <v>1344</v>
      </c>
      <c r="F4" s="231" t="s">
        <v>1091</v>
      </c>
      <c r="G4" s="231" t="s">
        <v>1090</v>
      </c>
      <c r="H4" s="231" t="s">
        <v>1089</v>
      </c>
      <c r="I4" s="231" t="s">
        <v>1343</v>
      </c>
      <c r="J4" s="231" t="s">
        <v>1342</v>
      </c>
      <c r="K4" s="231" t="s">
        <v>1341</v>
      </c>
      <c r="L4" s="174" t="s">
        <v>1340</v>
      </c>
      <c r="M4" s="231" t="s">
        <v>1339</v>
      </c>
    </row>
    <row r="5" spans="1:13" ht="408.75" customHeight="1" thickBot="1" x14ac:dyDescent="0.35">
      <c r="A5" s="843">
        <v>1</v>
      </c>
      <c r="B5" s="848" t="s">
        <v>1417</v>
      </c>
      <c r="C5" s="321">
        <v>1.1000000000000001</v>
      </c>
      <c r="D5" s="322" t="s">
        <v>1416</v>
      </c>
      <c r="E5" s="720" t="s">
        <v>1415</v>
      </c>
      <c r="F5" s="323" t="s">
        <v>1414</v>
      </c>
      <c r="G5" s="324" t="s">
        <v>253</v>
      </c>
      <c r="H5" s="325" t="s">
        <v>1413</v>
      </c>
      <c r="I5" s="325" t="s">
        <v>1412</v>
      </c>
      <c r="J5" s="218"/>
      <c r="K5" s="222"/>
      <c r="L5" s="326"/>
      <c r="M5" s="218" t="s">
        <v>1411</v>
      </c>
    </row>
    <row r="6" spans="1:13" ht="165.75" thickBot="1" x14ac:dyDescent="0.35">
      <c r="A6" s="843"/>
      <c r="B6" s="848"/>
      <c r="C6" s="257">
        <v>1.2</v>
      </c>
      <c r="D6" s="327" t="s">
        <v>799</v>
      </c>
      <c r="E6" s="135" t="s">
        <v>335</v>
      </c>
      <c r="F6" s="327" t="s">
        <v>1409</v>
      </c>
      <c r="G6" s="328">
        <v>857800</v>
      </c>
      <c r="H6" s="327" t="s">
        <v>1408</v>
      </c>
      <c r="I6" s="327" t="s">
        <v>1403</v>
      </c>
      <c r="J6" s="700"/>
      <c r="K6" s="3"/>
      <c r="L6" s="44"/>
      <c r="M6" s="700" t="s">
        <v>1407</v>
      </c>
    </row>
    <row r="7" spans="1:13" ht="248.25" thickBot="1" x14ac:dyDescent="0.35">
      <c r="A7" s="843"/>
      <c r="B7" s="946"/>
      <c r="C7" s="701">
        <v>1.3</v>
      </c>
      <c r="D7" s="701" t="s">
        <v>1406</v>
      </c>
      <c r="E7" s="135" t="s">
        <v>1122</v>
      </c>
      <c r="F7" s="701" t="s">
        <v>1405</v>
      </c>
      <c r="G7" s="701" t="s">
        <v>1395</v>
      </c>
      <c r="H7" s="701" t="s">
        <v>1404</v>
      </c>
      <c r="I7" s="327" t="s">
        <v>1403</v>
      </c>
      <c r="J7" s="700"/>
      <c r="K7" s="3"/>
      <c r="L7" s="35"/>
      <c r="M7" s="1" t="s">
        <v>1398</v>
      </c>
    </row>
    <row r="8" spans="1:13" ht="165.75" thickBot="1" x14ac:dyDescent="0.35">
      <c r="A8" s="843"/>
      <c r="B8" s="946"/>
      <c r="C8" s="1">
        <v>1.4</v>
      </c>
      <c r="D8" s="1" t="s">
        <v>1402</v>
      </c>
      <c r="E8" s="135" t="s">
        <v>1122</v>
      </c>
      <c r="F8" s="1" t="s">
        <v>1401</v>
      </c>
      <c r="G8" s="329">
        <v>20000</v>
      </c>
      <c r="H8" s="1" t="s">
        <v>1400</v>
      </c>
      <c r="I8" s="1" t="s">
        <v>1399</v>
      </c>
      <c r="J8" s="700"/>
      <c r="K8" s="3"/>
      <c r="L8" s="35"/>
      <c r="M8" s="1" t="s">
        <v>1398</v>
      </c>
    </row>
    <row r="9" spans="1:13" ht="165.75" thickBot="1" x14ac:dyDescent="0.35">
      <c r="A9" s="844"/>
      <c r="B9" s="849"/>
      <c r="C9" s="3">
        <v>1.5</v>
      </c>
      <c r="D9" s="1" t="s">
        <v>1397</v>
      </c>
      <c r="E9" s="135" t="s">
        <v>1122</v>
      </c>
      <c r="F9" s="1" t="s">
        <v>1396</v>
      </c>
      <c r="G9" s="1" t="s">
        <v>1395</v>
      </c>
      <c r="H9" s="700" t="s">
        <v>1394</v>
      </c>
      <c r="I9" s="1" t="s">
        <v>1393</v>
      </c>
      <c r="J9" s="700"/>
      <c r="K9" s="3"/>
      <c r="L9" s="35"/>
      <c r="M9" s="24" t="s">
        <v>1392</v>
      </c>
    </row>
    <row r="10" spans="1:13" ht="281.25" thickBot="1" x14ac:dyDescent="0.35">
      <c r="A10" s="843">
        <v>2</v>
      </c>
      <c r="B10" s="947" t="s">
        <v>1391</v>
      </c>
      <c r="C10" s="700">
        <v>2.1</v>
      </c>
      <c r="D10" s="700" t="s">
        <v>1390</v>
      </c>
      <c r="E10" s="135" t="s">
        <v>1122</v>
      </c>
      <c r="F10" s="700" t="s">
        <v>1389</v>
      </c>
      <c r="G10" s="330" t="s">
        <v>254</v>
      </c>
      <c r="H10" s="700" t="s">
        <v>1388</v>
      </c>
      <c r="I10" s="613" t="s">
        <v>1387</v>
      </c>
      <c r="J10" s="700"/>
      <c r="K10" s="3"/>
      <c r="L10" s="44"/>
      <c r="M10" s="700" t="s">
        <v>1348</v>
      </c>
    </row>
    <row r="11" spans="1:13" ht="149.25" thickBot="1" x14ac:dyDescent="0.3">
      <c r="A11" s="843"/>
      <c r="B11" s="848"/>
      <c r="C11" s="700">
        <v>2.2000000000000002</v>
      </c>
      <c r="D11" s="700" t="s">
        <v>1386</v>
      </c>
      <c r="E11" s="135" t="s">
        <v>1122</v>
      </c>
      <c r="F11" s="700" t="s">
        <v>1385</v>
      </c>
      <c r="G11" s="700" t="s">
        <v>255</v>
      </c>
      <c r="H11" s="700" t="s">
        <v>1384</v>
      </c>
      <c r="I11" s="700" t="s">
        <v>1383</v>
      </c>
      <c r="J11" s="700"/>
      <c r="K11" s="3"/>
      <c r="L11" s="1"/>
      <c r="M11" s="700" t="s">
        <v>1379</v>
      </c>
    </row>
    <row r="12" spans="1:13" ht="291.75" customHeight="1" thickBot="1" x14ac:dyDescent="0.3">
      <c r="A12" s="843"/>
      <c r="B12" s="848"/>
      <c r="C12" s="700">
        <v>2.2999999999999998</v>
      </c>
      <c r="D12" s="1" t="s">
        <v>1382</v>
      </c>
      <c r="E12" s="135" t="s">
        <v>1122</v>
      </c>
      <c r="F12" s="700" t="s">
        <v>1381</v>
      </c>
      <c r="G12" s="2">
        <v>70000</v>
      </c>
      <c r="H12" s="700" t="s">
        <v>1380</v>
      </c>
      <c r="I12" s="700"/>
      <c r="J12" s="20"/>
      <c r="K12" s="331"/>
      <c r="L12" s="698"/>
      <c r="M12" s="698" t="s">
        <v>1379</v>
      </c>
    </row>
    <row r="13" spans="1:13" ht="264.75" thickBot="1" x14ac:dyDescent="0.3">
      <c r="A13" s="843"/>
      <c r="B13" s="848"/>
      <c r="C13" s="700">
        <v>2.4</v>
      </c>
      <c r="D13" s="700" t="s">
        <v>1378</v>
      </c>
      <c r="E13" s="135" t="s">
        <v>1122</v>
      </c>
      <c r="F13" s="700" t="s">
        <v>1377</v>
      </c>
      <c r="G13" s="700">
        <v>603400</v>
      </c>
      <c r="H13" s="700" t="s">
        <v>1376</v>
      </c>
      <c r="I13" s="700" t="s">
        <v>1375</v>
      </c>
      <c r="J13" s="700"/>
      <c r="K13" s="3"/>
      <c r="L13" s="1"/>
      <c r="M13" s="1" t="s">
        <v>1374</v>
      </c>
    </row>
    <row r="14" spans="1:13" ht="182.25" thickBot="1" x14ac:dyDescent="0.3">
      <c r="A14" s="844"/>
      <c r="B14" s="849"/>
      <c r="C14" s="700">
        <v>2.5</v>
      </c>
      <c r="D14" s="700" t="s">
        <v>1373</v>
      </c>
      <c r="E14" s="135" t="s">
        <v>1122</v>
      </c>
      <c r="F14" s="700" t="s">
        <v>1372</v>
      </c>
      <c r="G14" s="332">
        <v>107000</v>
      </c>
      <c r="H14" s="700" t="s">
        <v>1371</v>
      </c>
      <c r="I14" s="700" t="s">
        <v>1370</v>
      </c>
      <c r="J14" s="700"/>
      <c r="K14" s="3"/>
      <c r="L14" s="691"/>
      <c r="M14" s="691" t="s">
        <v>1348</v>
      </c>
    </row>
    <row r="15" spans="1:13" ht="215.25" thickBot="1" x14ac:dyDescent="0.35">
      <c r="A15" s="843">
        <v>3</v>
      </c>
      <c r="B15" s="848" t="s">
        <v>1369</v>
      </c>
      <c r="C15" s="700">
        <v>3.1</v>
      </c>
      <c r="D15" s="700" t="s">
        <v>1368</v>
      </c>
      <c r="E15" s="135" t="s">
        <v>1122</v>
      </c>
      <c r="F15" s="700" t="s">
        <v>1367</v>
      </c>
      <c r="G15" s="700">
        <v>1298000</v>
      </c>
      <c r="H15" s="700" t="s">
        <v>1366</v>
      </c>
      <c r="I15" s="700"/>
      <c r="J15" s="700"/>
      <c r="K15" s="3"/>
      <c r="L15" s="35"/>
      <c r="M15" s="1" t="s">
        <v>1365</v>
      </c>
    </row>
    <row r="16" spans="1:13" ht="116.25" thickBot="1" x14ac:dyDescent="0.35">
      <c r="A16" s="843"/>
      <c r="B16" s="848"/>
      <c r="C16" s="700">
        <v>3.2</v>
      </c>
      <c r="D16" s="700" t="s">
        <v>1364</v>
      </c>
      <c r="E16" s="135" t="s">
        <v>1122</v>
      </c>
      <c r="F16" s="700" t="s">
        <v>1363</v>
      </c>
      <c r="G16" s="700">
        <v>80000</v>
      </c>
      <c r="H16" s="700" t="s">
        <v>1362</v>
      </c>
      <c r="I16" s="700"/>
      <c r="J16" s="700"/>
      <c r="K16" s="3"/>
      <c r="L16" s="35"/>
      <c r="M16" s="35"/>
    </row>
    <row r="17" spans="1:13" ht="132.75" thickBot="1" x14ac:dyDescent="0.35">
      <c r="A17" s="843"/>
      <c r="B17" s="848"/>
      <c r="C17" s="700">
        <v>3.3</v>
      </c>
      <c r="D17" s="700" t="s">
        <v>1361</v>
      </c>
      <c r="E17" s="135" t="s">
        <v>1122</v>
      </c>
      <c r="F17" s="700" t="s">
        <v>1360</v>
      </c>
      <c r="G17" s="700">
        <v>40000</v>
      </c>
      <c r="H17" s="700" t="s">
        <v>1359</v>
      </c>
      <c r="I17" s="700" t="s">
        <v>1358</v>
      </c>
      <c r="J17" s="700"/>
      <c r="K17" s="3"/>
      <c r="L17" s="44"/>
      <c r="M17" s="1" t="s">
        <v>1357</v>
      </c>
    </row>
    <row r="18" spans="1:13" ht="116.25" thickBot="1" x14ac:dyDescent="0.35">
      <c r="A18" s="843"/>
      <c r="B18" s="848"/>
      <c r="C18" s="700">
        <v>3.4</v>
      </c>
      <c r="D18" s="700" t="s">
        <v>1356</v>
      </c>
      <c r="E18" s="45" t="s">
        <v>1122</v>
      </c>
      <c r="F18" s="700" t="s">
        <v>1355</v>
      </c>
      <c r="G18" s="700">
        <v>1200000</v>
      </c>
      <c r="H18" s="700" t="s">
        <v>1354</v>
      </c>
      <c r="I18" s="700" t="s">
        <v>1353</v>
      </c>
      <c r="J18" s="700"/>
      <c r="K18" s="3"/>
      <c r="L18" s="35"/>
      <c r="M18" s="1" t="s">
        <v>1352</v>
      </c>
    </row>
    <row r="19" spans="1:13" ht="99.75" thickBot="1" x14ac:dyDescent="0.35">
      <c r="A19" s="844"/>
      <c r="B19" s="849"/>
      <c r="C19" s="700">
        <v>3.5</v>
      </c>
      <c r="D19" s="700" t="s">
        <v>1351</v>
      </c>
      <c r="E19" s="257" t="s">
        <v>1122</v>
      </c>
      <c r="F19" s="700" t="s">
        <v>1350</v>
      </c>
      <c r="G19" s="700">
        <v>750000</v>
      </c>
      <c r="H19" s="700" t="s">
        <v>1349</v>
      </c>
      <c r="I19" s="700"/>
      <c r="J19" s="700"/>
      <c r="K19" s="3"/>
      <c r="L19" s="333"/>
      <c r="M19" s="701" t="s">
        <v>1348</v>
      </c>
    </row>
  </sheetData>
  <mergeCells count="11">
    <mergeCell ref="A1:K1"/>
    <mergeCell ref="A2:K2"/>
    <mergeCell ref="A4:B4"/>
    <mergeCell ref="C4:D4"/>
    <mergeCell ref="A3:K3"/>
    <mergeCell ref="A5:A9"/>
    <mergeCell ref="B5:B9"/>
    <mergeCell ref="A10:A14"/>
    <mergeCell ref="B10:B14"/>
    <mergeCell ref="A15:A19"/>
    <mergeCell ref="B15:B19"/>
  </mergeCells>
  <pageMargins left="0.7" right="0.7" top="0.75" bottom="0.75" header="0.3" footer="0.3"/>
  <pageSetup scale="5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1"/>
  <sheetViews>
    <sheetView zoomScale="85" zoomScaleNormal="85" workbookViewId="0">
      <selection activeCell="E5" sqref="E5"/>
    </sheetView>
  </sheetViews>
  <sheetFormatPr defaultColWidth="9.140625" defaultRowHeight="16.5" x14ac:dyDescent="0.25"/>
  <cols>
    <col min="1" max="1" width="9.140625" style="457"/>
    <col min="2" max="2" width="26.42578125" style="70" customWidth="1"/>
    <col min="3" max="3" width="17" style="37" customWidth="1"/>
    <col min="4" max="4" width="8.140625" style="37" customWidth="1"/>
    <col min="5" max="5" width="28.28515625" style="37" customWidth="1"/>
    <col min="6" max="6" width="14.42578125" style="37" customWidth="1"/>
    <col min="7" max="7" width="22.7109375" style="37" customWidth="1"/>
    <col min="8" max="8" width="12.7109375" style="37" customWidth="1"/>
    <col min="9" max="9" width="15.85546875" style="37" customWidth="1"/>
    <col min="10" max="10" width="13.28515625" style="37" customWidth="1"/>
    <col min="11" max="12" width="18.85546875" style="37" customWidth="1"/>
    <col min="13" max="16384" width="9.140625" style="37"/>
  </cols>
  <sheetData>
    <row r="1" spans="1:12" ht="20.25" customHeight="1" x14ac:dyDescent="0.25">
      <c r="A1" s="952" t="s">
        <v>1347</v>
      </c>
      <c r="B1" s="953"/>
      <c r="C1" s="953"/>
      <c r="D1" s="953"/>
      <c r="E1" s="953"/>
      <c r="F1" s="953"/>
      <c r="G1" s="953"/>
      <c r="H1" s="953"/>
      <c r="I1" s="953"/>
      <c r="J1" s="953"/>
      <c r="K1" s="953"/>
      <c r="L1" s="954"/>
    </row>
    <row r="2" spans="1:12" ht="18.75" customHeight="1" x14ac:dyDescent="0.25">
      <c r="A2" s="955" t="s">
        <v>1346</v>
      </c>
      <c r="B2" s="956"/>
      <c r="C2" s="956"/>
      <c r="D2" s="956"/>
      <c r="E2" s="956"/>
      <c r="F2" s="956"/>
      <c r="G2" s="956"/>
      <c r="H2" s="956"/>
      <c r="I2" s="956"/>
      <c r="J2" s="956"/>
      <c r="K2" s="956"/>
      <c r="L2" s="957"/>
    </row>
    <row r="3" spans="1:12" ht="18.75" customHeight="1" thickBot="1" x14ac:dyDescent="0.3">
      <c r="A3" s="955" t="s">
        <v>1460</v>
      </c>
      <c r="B3" s="956"/>
      <c r="C3" s="956"/>
      <c r="D3" s="956"/>
      <c r="E3" s="956"/>
      <c r="F3" s="956"/>
      <c r="G3" s="956"/>
      <c r="H3" s="956"/>
      <c r="I3" s="956"/>
      <c r="J3" s="956"/>
      <c r="K3" s="956"/>
      <c r="L3" s="957"/>
    </row>
    <row r="4" spans="1:12" ht="66" x14ac:dyDescent="0.25">
      <c r="A4" s="70" t="s">
        <v>1459</v>
      </c>
      <c r="B4" s="631" t="s">
        <v>771</v>
      </c>
      <c r="C4" s="632" t="s">
        <v>770</v>
      </c>
      <c r="D4" s="633" t="s">
        <v>769</v>
      </c>
      <c r="E4" s="634" t="s">
        <v>1458</v>
      </c>
      <c r="F4" s="635" t="s">
        <v>767</v>
      </c>
      <c r="G4" s="633" t="s">
        <v>1089</v>
      </c>
      <c r="H4" s="636" t="s">
        <v>1343</v>
      </c>
      <c r="I4" s="634" t="s">
        <v>1342</v>
      </c>
      <c r="J4" s="633" t="s">
        <v>1457</v>
      </c>
      <c r="K4" s="727" t="s">
        <v>1340</v>
      </c>
      <c r="L4" s="661" t="s">
        <v>1339</v>
      </c>
    </row>
    <row r="5" spans="1:12" ht="214.5" x14ac:dyDescent="0.25">
      <c r="A5" s="950">
        <v>1</v>
      </c>
      <c r="B5" s="959" t="s">
        <v>1456</v>
      </c>
      <c r="C5" s="637" t="s">
        <v>1455</v>
      </c>
      <c r="D5" s="638" t="s">
        <v>434</v>
      </c>
      <c r="E5" s="639" t="s">
        <v>1454</v>
      </c>
      <c r="F5" s="640"/>
      <c r="G5" s="641"/>
      <c r="H5" s="641" t="s">
        <v>1453</v>
      </c>
      <c r="I5" s="641"/>
      <c r="J5" s="441"/>
      <c r="K5" s="726"/>
      <c r="L5" s="554" t="s">
        <v>595</v>
      </c>
    </row>
    <row r="6" spans="1:12" ht="330" x14ac:dyDescent="0.25">
      <c r="A6" s="958"/>
      <c r="B6" s="960"/>
      <c r="C6" s="687" t="s">
        <v>1452</v>
      </c>
      <c r="D6" s="638" t="s">
        <v>799</v>
      </c>
      <c r="E6" s="71" t="s">
        <v>335</v>
      </c>
      <c r="F6" s="642"/>
      <c r="G6" s="688" t="s">
        <v>1451</v>
      </c>
      <c r="H6" s="688" t="s">
        <v>1450</v>
      </c>
      <c r="I6" s="688"/>
      <c r="J6" s="70"/>
      <c r="K6" s="724"/>
      <c r="L6" s="554" t="s">
        <v>595</v>
      </c>
    </row>
    <row r="7" spans="1:12" ht="82.5" x14ac:dyDescent="0.25">
      <c r="A7" s="951"/>
      <c r="B7" s="961"/>
      <c r="C7" s="687" t="s">
        <v>1449</v>
      </c>
      <c r="D7" s="688" t="s">
        <v>564</v>
      </c>
      <c r="E7" s="71" t="s">
        <v>1448</v>
      </c>
      <c r="F7" s="642"/>
      <c r="G7" s="688" t="s">
        <v>1447</v>
      </c>
      <c r="H7" s="688"/>
      <c r="I7" s="688"/>
      <c r="J7" s="70"/>
      <c r="K7" s="724"/>
      <c r="L7" s="554" t="s">
        <v>595</v>
      </c>
    </row>
    <row r="8" spans="1:12" ht="181.5" x14ac:dyDescent="0.25">
      <c r="A8" s="948">
        <v>2</v>
      </c>
      <c r="B8" s="950" t="s">
        <v>1446</v>
      </c>
      <c r="C8" s="687" t="s">
        <v>1445</v>
      </c>
      <c r="D8" s="638" t="s">
        <v>434</v>
      </c>
      <c r="E8" s="643" t="s">
        <v>1444</v>
      </c>
      <c r="F8" s="642"/>
      <c r="G8" s="644" t="s">
        <v>1440</v>
      </c>
      <c r="H8" s="644"/>
      <c r="I8" s="688"/>
      <c r="J8" s="642"/>
      <c r="K8" s="725"/>
      <c r="L8" s="554" t="s">
        <v>595</v>
      </c>
    </row>
    <row r="9" spans="1:12" ht="148.5" x14ac:dyDescent="0.25">
      <c r="A9" s="949"/>
      <c r="B9" s="951"/>
      <c r="C9" s="687" t="s">
        <v>1443</v>
      </c>
      <c r="D9" s="644" t="s">
        <v>1442</v>
      </c>
      <c r="E9" s="642" t="s">
        <v>1441</v>
      </c>
      <c r="F9" s="642"/>
      <c r="G9" s="688" t="s">
        <v>1440</v>
      </c>
      <c r="H9" s="644"/>
      <c r="I9" s="642"/>
      <c r="J9" s="70"/>
      <c r="K9" s="725"/>
      <c r="L9" s="554" t="s">
        <v>595</v>
      </c>
    </row>
    <row r="10" spans="1:12" ht="49.5" x14ac:dyDescent="0.25">
      <c r="A10" s="948">
        <v>3</v>
      </c>
      <c r="B10" s="950" t="s">
        <v>1439</v>
      </c>
      <c r="C10" s="963" t="s">
        <v>1438</v>
      </c>
      <c r="D10" s="964" t="s">
        <v>434</v>
      </c>
      <c r="E10" s="71" t="s">
        <v>1437</v>
      </c>
      <c r="F10" s="642"/>
      <c r="G10" s="688" t="s">
        <v>1436</v>
      </c>
      <c r="H10" s="688"/>
      <c r="I10" s="688"/>
      <c r="J10" s="70"/>
      <c r="K10" s="724"/>
      <c r="L10" s="554" t="s">
        <v>595</v>
      </c>
    </row>
    <row r="11" spans="1:12" ht="82.5" x14ac:dyDescent="0.25">
      <c r="A11" s="962"/>
      <c r="B11" s="958"/>
      <c r="C11" s="963"/>
      <c r="D11" s="964"/>
      <c r="E11" s="71" t="s">
        <v>1435</v>
      </c>
      <c r="F11" s="642"/>
      <c r="G11" s="688"/>
      <c r="H11" s="688"/>
      <c r="I11" s="688"/>
      <c r="J11" s="70"/>
      <c r="K11" s="724"/>
      <c r="L11" s="554" t="s">
        <v>595</v>
      </c>
    </row>
    <row r="12" spans="1:12" ht="82.5" x14ac:dyDescent="0.25">
      <c r="A12" s="962"/>
      <c r="B12" s="958"/>
      <c r="C12" s="963"/>
      <c r="D12" s="964"/>
      <c r="E12" s="71" t="s">
        <v>1434</v>
      </c>
      <c r="F12" s="642"/>
      <c r="G12" s="688" t="s">
        <v>1432</v>
      </c>
      <c r="H12" s="688"/>
      <c r="I12" s="688"/>
      <c r="J12" s="70"/>
      <c r="K12" s="724"/>
      <c r="L12" s="554" t="s">
        <v>595</v>
      </c>
    </row>
    <row r="13" spans="1:12" ht="99.75" thickBot="1" x14ac:dyDescent="0.3">
      <c r="A13" s="962"/>
      <c r="B13" s="958"/>
      <c r="C13" s="963"/>
      <c r="D13" s="964"/>
      <c r="E13" s="71" t="s">
        <v>1433</v>
      </c>
      <c r="F13" s="642"/>
      <c r="G13" s="688" t="s">
        <v>1432</v>
      </c>
      <c r="H13" s="688"/>
      <c r="I13" s="688"/>
      <c r="J13" s="70"/>
      <c r="K13" s="724"/>
      <c r="L13" s="554" t="s">
        <v>595</v>
      </c>
    </row>
    <row r="14" spans="1:12" ht="99" x14ac:dyDescent="0.25">
      <c r="A14" s="965">
        <v>4</v>
      </c>
      <c r="B14" s="968" t="s">
        <v>1431</v>
      </c>
      <c r="C14" s="687" t="s">
        <v>1430</v>
      </c>
      <c r="D14" s="688" t="s">
        <v>434</v>
      </c>
      <c r="E14" s="71" t="s">
        <v>1429</v>
      </c>
      <c r="F14" s="642">
        <v>20000</v>
      </c>
      <c r="G14" s="644" t="s">
        <v>1428</v>
      </c>
      <c r="H14" s="688"/>
      <c r="I14" s="645"/>
      <c r="J14" s="688"/>
      <c r="K14" s="724"/>
      <c r="L14" s="554" t="s">
        <v>595</v>
      </c>
    </row>
    <row r="15" spans="1:12" ht="409.5" x14ac:dyDescent="0.25">
      <c r="A15" s="966"/>
      <c r="B15" s="958"/>
      <c r="C15" s="646" t="s">
        <v>1427</v>
      </c>
      <c r="D15" s="647" t="s">
        <v>434</v>
      </c>
      <c r="E15" s="648" t="s">
        <v>1426</v>
      </c>
      <c r="F15" s="649" t="s">
        <v>325</v>
      </c>
      <c r="G15" s="650" t="s">
        <v>1425</v>
      </c>
      <c r="H15" s="647"/>
      <c r="I15" s="646" t="s">
        <v>1424</v>
      </c>
      <c r="J15" s="647"/>
      <c r="K15" s="723"/>
      <c r="L15" s="554" t="s">
        <v>595</v>
      </c>
    </row>
    <row r="16" spans="1:12" ht="148.5" x14ac:dyDescent="0.25">
      <c r="A16" s="966"/>
      <c r="B16" s="958"/>
      <c r="C16" s="651" t="s">
        <v>1423</v>
      </c>
      <c r="D16" s="652" t="s">
        <v>434</v>
      </c>
      <c r="E16" s="653" t="s">
        <v>1422</v>
      </c>
      <c r="F16" s="654" t="s">
        <v>326</v>
      </c>
      <c r="G16" s="654" t="s">
        <v>1421</v>
      </c>
      <c r="H16" s="652"/>
      <c r="I16" s="655"/>
      <c r="J16" s="652"/>
      <c r="K16" s="722"/>
      <c r="L16" s="554" t="s">
        <v>595</v>
      </c>
    </row>
    <row r="17" spans="1:12" ht="314.25" thickBot="1" x14ac:dyDescent="0.3">
      <c r="A17" s="967"/>
      <c r="B17" s="969"/>
      <c r="C17" s="656" t="s">
        <v>1420</v>
      </c>
      <c r="D17" s="657" t="s">
        <v>351</v>
      </c>
      <c r="E17" s="658" t="s">
        <v>1419</v>
      </c>
      <c r="F17" s="659" t="s">
        <v>327</v>
      </c>
      <c r="G17" s="660"/>
      <c r="H17" s="657"/>
      <c r="I17" s="656"/>
      <c r="J17" s="657"/>
      <c r="K17" s="721"/>
      <c r="L17" s="554" t="s">
        <v>595</v>
      </c>
    </row>
    <row r="18" spans="1:12" x14ac:dyDescent="0.25">
      <c r="A18" s="440"/>
      <c r="B18" s="440"/>
      <c r="C18" s="458"/>
      <c r="D18" s="458"/>
    </row>
    <row r="19" spans="1:12" x14ac:dyDescent="0.25">
      <c r="A19" s="440"/>
      <c r="B19" s="440"/>
      <c r="C19" s="458"/>
      <c r="D19" s="458"/>
    </row>
    <row r="20" spans="1:12" x14ac:dyDescent="0.25">
      <c r="A20" s="440"/>
      <c r="B20" s="440"/>
      <c r="C20" s="458"/>
      <c r="D20" s="458"/>
    </row>
    <row r="21" spans="1:12" x14ac:dyDescent="0.25">
      <c r="A21" s="440"/>
      <c r="B21" s="440"/>
      <c r="C21" s="458"/>
      <c r="D21" s="458"/>
    </row>
    <row r="22" spans="1:12" x14ac:dyDescent="0.25">
      <c r="A22" s="440"/>
      <c r="B22" s="440"/>
      <c r="C22" s="458"/>
      <c r="D22" s="458"/>
    </row>
    <row r="23" spans="1:12" x14ac:dyDescent="0.25">
      <c r="A23" s="440"/>
      <c r="B23" s="440"/>
      <c r="C23" s="458"/>
      <c r="D23" s="458"/>
    </row>
    <row r="24" spans="1:12" x14ac:dyDescent="0.25">
      <c r="A24" s="440"/>
      <c r="B24" s="440"/>
      <c r="C24" s="458"/>
      <c r="D24" s="458"/>
    </row>
    <row r="25" spans="1:12" x14ac:dyDescent="0.25">
      <c r="A25" s="440"/>
      <c r="B25" s="440"/>
      <c r="C25" s="458"/>
      <c r="D25" s="458"/>
    </row>
    <row r="26" spans="1:12" x14ac:dyDescent="0.25">
      <c r="A26" s="440"/>
      <c r="B26" s="440"/>
      <c r="C26" s="458"/>
      <c r="D26" s="458"/>
    </row>
    <row r="27" spans="1:12" x14ac:dyDescent="0.25">
      <c r="A27" s="440"/>
      <c r="B27" s="440"/>
      <c r="C27" s="458"/>
      <c r="D27" s="458"/>
    </row>
    <row r="28" spans="1:12" x14ac:dyDescent="0.25">
      <c r="A28" s="440"/>
      <c r="B28" s="440"/>
      <c r="C28" s="458"/>
      <c r="D28" s="458"/>
    </row>
    <row r="29" spans="1:12" x14ac:dyDescent="0.25">
      <c r="A29" s="440"/>
      <c r="B29" s="440"/>
      <c r="C29" s="458"/>
      <c r="D29" s="458"/>
    </row>
    <row r="30" spans="1:12" x14ac:dyDescent="0.25">
      <c r="A30" s="440"/>
      <c r="B30" s="440"/>
      <c r="C30" s="458"/>
      <c r="D30" s="458"/>
    </row>
    <row r="31" spans="1:12" x14ac:dyDescent="0.25">
      <c r="A31" s="440"/>
      <c r="B31" s="440"/>
      <c r="C31" s="458"/>
      <c r="D31" s="458"/>
    </row>
    <row r="32" spans="1:12" x14ac:dyDescent="0.25">
      <c r="A32" s="440"/>
      <c r="B32" s="440"/>
      <c r="C32" s="458"/>
      <c r="D32" s="458"/>
    </row>
    <row r="33" spans="1:4" x14ac:dyDescent="0.25">
      <c r="A33" s="440"/>
      <c r="B33" s="440"/>
      <c r="C33" s="458"/>
      <c r="D33" s="458"/>
    </row>
    <row r="34" spans="1:4" x14ac:dyDescent="0.25">
      <c r="A34" s="440"/>
      <c r="B34" s="440"/>
      <c r="C34" s="458"/>
      <c r="D34" s="458"/>
    </row>
    <row r="35" spans="1:4" x14ac:dyDescent="0.25">
      <c r="A35" s="440"/>
      <c r="B35" s="440"/>
      <c r="C35" s="458"/>
      <c r="D35" s="458"/>
    </row>
    <row r="36" spans="1:4" x14ac:dyDescent="0.25">
      <c r="A36" s="440"/>
      <c r="B36" s="440"/>
      <c r="C36" s="458"/>
      <c r="D36" s="458"/>
    </row>
    <row r="37" spans="1:4" x14ac:dyDescent="0.25">
      <c r="A37" s="440"/>
      <c r="B37" s="440"/>
      <c r="C37" s="458"/>
      <c r="D37" s="458"/>
    </row>
    <row r="38" spans="1:4" x14ac:dyDescent="0.25">
      <c r="A38" s="440"/>
      <c r="B38" s="440"/>
      <c r="C38" s="458"/>
      <c r="D38" s="458"/>
    </row>
    <row r="39" spans="1:4" x14ac:dyDescent="0.25">
      <c r="A39" s="440"/>
      <c r="B39" s="440"/>
      <c r="C39" s="458"/>
      <c r="D39" s="458"/>
    </row>
    <row r="40" spans="1:4" x14ac:dyDescent="0.25">
      <c r="A40" s="440"/>
      <c r="B40" s="440"/>
      <c r="C40" s="458"/>
      <c r="D40" s="458"/>
    </row>
    <row r="41" spans="1:4" x14ac:dyDescent="0.25">
      <c r="A41" s="440"/>
      <c r="B41" s="440"/>
      <c r="C41" s="458"/>
      <c r="D41" s="458"/>
    </row>
    <row r="42" spans="1:4" x14ac:dyDescent="0.25">
      <c r="A42" s="440"/>
      <c r="B42" s="440"/>
      <c r="C42" s="458"/>
      <c r="D42" s="458"/>
    </row>
    <row r="43" spans="1:4" x14ac:dyDescent="0.25">
      <c r="A43" s="440"/>
      <c r="B43" s="440"/>
      <c r="C43" s="458"/>
      <c r="D43" s="458"/>
    </row>
    <row r="44" spans="1:4" x14ac:dyDescent="0.25">
      <c r="A44" s="440"/>
      <c r="B44" s="440"/>
      <c r="C44" s="458"/>
      <c r="D44" s="458"/>
    </row>
    <row r="45" spans="1:4" x14ac:dyDescent="0.25">
      <c r="A45" s="440"/>
      <c r="B45" s="440"/>
      <c r="C45" s="458"/>
      <c r="D45" s="458"/>
    </row>
    <row r="46" spans="1:4" x14ac:dyDescent="0.25">
      <c r="A46" s="440"/>
      <c r="B46" s="440"/>
      <c r="C46" s="458"/>
      <c r="D46" s="458"/>
    </row>
    <row r="47" spans="1:4" x14ac:dyDescent="0.25">
      <c r="A47" s="440"/>
      <c r="B47" s="440"/>
      <c r="C47" s="458"/>
      <c r="D47" s="458"/>
    </row>
    <row r="48" spans="1:4" x14ac:dyDescent="0.25">
      <c r="A48" s="440"/>
      <c r="B48" s="440"/>
      <c r="C48" s="458"/>
      <c r="D48" s="458"/>
    </row>
    <row r="49" spans="1:4" x14ac:dyDescent="0.25">
      <c r="A49" s="440"/>
      <c r="B49" s="440"/>
      <c r="C49" s="458"/>
      <c r="D49" s="458"/>
    </row>
    <row r="50" spans="1:4" x14ac:dyDescent="0.25">
      <c r="A50" s="440"/>
      <c r="B50" s="440"/>
      <c r="C50" s="458"/>
      <c r="D50" s="458"/>
    </row>
    <row r="51" spans="1:4" x14ac:dyDescent="0.25">
      <c r="A51" s="440"/>
      <c r="B51" s="440"/>
      <c r="C51" s="458"/>
      <c r="D51" s="458"/>
    </row>
    <row r="52" spans="1:4" x14ac:dyDescent="0.25">
      <c r="A52" s="440"/>
      <c r="B52" s="440"/>
      <c r="C52" s="458"/>
      <c r="D52" s="458"/>
    </row>
    <row r="53" spans="1:4" x14ac:dyDescent="0.25">
      <c r="A53" s="440"/>
      <c r="B53" s="440"/>
      <c r="C53" s="458"/>
      <c r="D53" s="458"/>
    </row>
    <row r="54" spans="1:4" x14ac:dyDescent="0.25">
      <c r="A54" s="440"/>
      <c r="B54" s="440"/>
      <c r="C54" s="458"/>
      <c r="D54" s="458"/>
    </row>
    <row r="55" spans="1:4" x14ac:dyDescent="0.25">
      <c r="A55" s="440"/>
      <c r="B55" s="440"/>
      <c r="C55" s="458"/>
      <c r="D55" s="458"/>
    </row>
    <row r="56" spans="1:4" x14ac:dyDescent="0.25">
      <c r="A56" s="440"/>
      <c r="B56" s="440"/>
      <c r="C56" s="458"/>
      <c r="D56" s="458"/>
    </row>
    <row r="57" spans="1:4" x14ac:dyDescent="0.25">
      <c r="A57" s="440"/>
      <c r="B57" s="440"/>
      <c r="C57" s="458"/>
      <c r="D57" s="458"/>
    </row>
    <row r="58" spans="1:4" x14ac:dyDescent="0.25">
      <c r="A58" s="440"/>
      <c r="B58" s="440"/>
      <c r="C58" s="458"/>
      <c r="D58" s="458"/>
    </row>
    <row r="59" spans="1:4" x14ac:dyDescent="0.25">
      <c r="A59" s="440"/>
      <c r="B59" s="440"/>
      <c r="C59" s="458"/>
      <c r="D59" s="458"/>
    </row>
    <row r="60" spans="1:4" x14ac:dyDescent="0.25">
      <c r="A60" s="440"/>
      <c r="B60" s="440"/>
      <c r="C60" s="458"/>
      <c r="D60" s="458"/>
    </row>
    <row r="61" spans="1:4" x14ac:dyDescent="0.25">
      <c r="A61" s="440"/>
      <c r="B61" s="440"/>
      <c r="C61" s="458"/>
      <c r="D61" s="458"/>
    </row>
    <row r="62" spans="1:4" x14ac:dyDescent="0.25">
      <c r="A62" s="440"/>
      <c r="B62" s="440"/>
      <c r="C62" s="458"/>
      <c r="D62" s="458"/>
    </row>
    <row r="63" spans="1:4" x14ac:dyDescent="0.25">
      <c r="A63" s="440"/>
      <c r="B63" s="440"/>
      <c r="C63" s="458"/>
      <c r="D63" s="458"/>
    </row>
    <row r="64" spans="1:4" x14ac:dyDescent="0.25">
      <c r="A64" s="440"/>
      <c r="B64" s="440"/>
      <c r="C64" s="458"/>
      <c r="D64" s="458"/>
    </row>
    <row r="65" spans="1:4" x14ac:dyDescent="0.25">
      <c r="A65" s="440"/>
      <c r="B65" s="440"/>
      <c r="C65" s="458"/>
      <c r="D65" s="458"/>
    </row>
    <row r="66" spans="1:4" x14ac:dyDescent="0.25">
      <c r="A66" s="440"/>
      <c r="B66" s="440"/>
      <c r="C66" s="458"/>
      <c r="D66" s="458"/>
    </row>
    <row r="67" spans="1:4" x14ac:dyDescent="0.25">
      <c r="A67" s="440"/>
      <c r="B67" s="440"/>
      <c r="C67" s="458"/>
      <c r="D67" s="458"/>
    </row>
    <row r="68" spans="1:4" x14ac:dyDescent="0.25">
      <c r="A68" s="440"/>
      <c r="B68" s="440"/>
      <c r="C68" s="458"/>
      <c r="D68" s="458"/>
    </row>
    <row r="69" spans="1:4" x14ac:dyDescent="0.25">
      <c r="A69" s="440"/>
      <c r="B69" s="440"/>
      <c r="C69" s="458"/>
      <c r="D69" s="458"/>
    </row>
    <row r="70" spans="1:4" x14ac:dyDescent="0.25">
      <c r="A70" s="440"/>
      <c r="B70" s="440"/>
      <c r="C70" s="458"/>
      <c r="D70" s="458"/>
    </row>
    <row r="71" spans="1:4" x14ac:dyDescent="0.25">
      <c r="A71" s="440"/>
      <c r="B71" s="440"/>
      <c r="C71" s="458"/>
      <c r="D71" s="458"/>
    </row>
    <row r="72" spans="1:4" x14ac:dyDescent="0.25">
      <c r="A72" s="440"/>
      <c r="B72" s="440"/>
      <c r="C72" s="458"/>
      <c r="D72" s="458"/>
    </row>
    <row r="73" spans="1:4" x14ac:dyDescent="0.25">
      <c r="A73" s="440"/>
      <c r="B73" s="440"/>
      <c r="C73" s="458"/>
      <c r="D73" s="458"/>
    </row>
    <row r="74" spans="1:4" x14ac:dyDescent="0.25">
      <c r="A74" s="440"/>
      <c r="B74" s="440"/>
      <c r="C74" s="458"/>
      <c r="D74" s="458"/>
    </row>
    <row r="75" spans="1:4" x14ac:dyDescent="0.25">
      <c r="A75" s="440"/>
      <c r="B75" s="440"/>
      <c r="C75" s="458"/>
      <c r="D75" s="458"/>
    </row>
    <row r="76" spans="1:4" x14ac:dyDescent="0.25">
      <c r="A76" s="440"/>
      <c r="B76" s="440"/>
      <c r="C76" s="458"/>
      <c r="D76" s="458"/>
    </row>
    <row r="77" spans="1:4" x14ac:dyDescent="0.25">
      <c r="A77" s="440"/>
      <c r="B77" s="440"/>
      <c r="C77" s="458"/>
      <c r="D77" s="458"/>
    </row>
    <row r="78" spans="1:4" x14ac:dyDescent="0.25">
      <c r="A78" s="440"/>
      <c r="B78" s="440"/>
      <c r="C78" s="458"/>
      <c r="D78" s="458"/>
    </row>
    <row r="79" spans="1:4" x14ac:dyDescent="0.25">
      <c r="A79" s="440"/>
      <c r="B79" s="440"/>
      <c r="C79" s="458"/>
      <c r="D79" s="458"/>
    </row>
    <row r="80" spans="1:4" x14ac:dyDescent="0.25">
      <c r="A80" s="440"/>
      <c r="B80" s="440"/>
      <c r="C80" s="458"/>
      <c r="D80" s="458"/>
    </row>
    <row r="81" spans="1:4" x14ac:dyDescent="0.25">
      <c r="A81" s="440"/>
      <c r="B81" s="440"/>
      <c r="C81" s="458"/>
      <c r="D81" s="458"/>
    </row>
    <row r="82" spans="1:4" x14ac:dyDescent="0.25">
      <c r="A82" s="440"/>
      <c r="B82" s="440"/>
      <c r="C82" s="458"/>
      <c r="D82" s="458"/>
    </row>
    <row r="83" spans="1:4" x14ac:dyDescent="0.25">
      <c r="A83" s="440"/>
      <c r="B83" s="440"/>
      <c r="C83" s="458"/>
      <c r="D83" s="458"/>
    </row>
    <row r="84" spans="1:4" x14ac:dyDescent="0.25">
      <c r="A84" s="440"/>
      <c r="B84" s="440"/>
      <c r="C84" s="458"/>
      <c r="D84" s="458"/>
    </row>
    <row r="85" spans="1:4" x14ac:dyDescent="0.25">
      <c r="A85" s="440"/>
      <c r="B85" s="440"/>
      <c r="C85" s="458"/>
      <c r="D85" s="458"/>
    </row>
    <row r="86" spans="1:4" x14ac:dyDescent="0.25">
      <c r="A86" s="440"/>
      <c r="B86" s="440"/>
      <c r="C86" s="458"/>
      <c r="D86" s="458"/>
    </row>
    <row r="87" spans="1:4" x14ac:dyDescent="0.25">
      <c r="A87" s="440"/>
      <c r="B87" s="440"/>
      <c r="C87" s="458"/>
      <c r="D87" s="458"/>
    </row>
    <row r="88" spans="1:4" x14ac:dyDescent="0.25">
      <c r="A88" s="440"/>
      <c r="B88" s="440"/>
      <c r="C88" s="458"/>
      <c r="D88" s="458"/>
    </row>
    <row r="89" spans="1:4" x14ac:dyDescent="0.25">
      <c r="A89" s="440"/>
      <c r="B89" s="440"/>
      <c r="C89" s="458"/>
      <c r="D89" s="458"/>
    </row>
    <row r="90" spans="1:4" x14ac:dyDescent="0.25">
      <c r="A90" s="440"/>
      <c r="B90" s="440"/>
      <c r="C90" s="458"/>
      <c r="D90" s="458"/>
    </row>
    <row r="91" spans="1:4" x14ac:dyDescent="0.25">
      <c r="A91" s="440"/>
      <c r="B91" s="440"/>
      <c r="C91" s="458"/>
      <c r="D91" s="458"/>
    </row>
    <row r="92" spans="1:4" x14ac:dyDescent="0.25">
      <c r="A92" s="440"/>
      <c r="B92" s="440"/>
      <c r="C92" s="458"/>
      <c r="D92" s="458"/>
    </row>
    <row r="93" spans="1:4" x14ac:dyDescent="0.25">
      <c r="A93" s="440"/>
      <c r="B93" s="440"/>
      <c r="C93" s="458"/>
      <c r="D93" s="458"/>
    </row>
    <row r="94" spans="1:4" x14ac:dyDescent="0.25">
      <c r="A94" s="440"/>
      <c r="B94" s="440"/>
      <c r="C94" s="458"/>
      <c r="D94" s="458"/>
    </row>
    <row r="95" spans="1:4" x14ac:dyDescent="0.25">
      <c r="A95" s="440"/>
      <c r="B95" s="440"/>
      <c r="C95" s="458"/>
      <c r="D95" s="458"/>
    </row>
    <row r="96" spans="1:4" x14ac:dyDescent="0.25">
      <c r="A96" s="440"/>
      <c r="B96" s="440"/>
      <c r="C96" s="458"/>
      <c r="D96" s="458"/>
    </row>
    <row r="97" spans="1:4" x14ac:dyDescent="0.25">
      <c r="A97" s="440"/>
      <c r="B97" s="440"/>
      <c r="C97" s="458"/>
      <c r="D97" s="458"/>
    </row>
    <row r="98" spans="1:4" x14ac:dyDescent="0.25">
      <c r="A98" s="440"/>
      <c r="B98" s="440"/>
      <c r="C98" s="458"/>
      <c r="D98" s="458"/>
    </row>
    <row r="99" spans="1:4" x14ac:dyDescent="0.25">
      <c r="A99" s="440"/>
      <c r="B99" s="440"/>
      <c r="C99" s="458"/>
      <c r="D99" s="458"/>
    </row>
    <row r="100" spans="1:4" x14ac:dyDescent="0.25">
      <c r="A100" s="440"/>
      <c r="B100" s="440"/>
      <c r="C100" s="458"/>
      <c r="D100" s="458"/>
    </row>
    <row r="101" spans="1:4" x14ac:dyDescent="0.25">
      <c r="A101" s="440"/>
      <c r="B101" s="440"/>
      <c r="C101" s="458"/>
      <c r="D101" s="458"/>
    </row>
    <row r="102" spans="1:4" x14ac:dyDescent="0.25">
      <c r="A102" s="440"/>
      <c r="B102" s="440"/>
      <c r="C102" s="458"/>
      <c r="D102" s="458"/>
    </row>
    <row r="103" spans="1:4" x14ac:dyDescent="0.25">
      <c r="A103" s="440"/>
      <c r="B103" s="440"/>
      <c r="C103" s="458"/>
      <c r="D103" s="458"/>
    </row>
    <row r="104" spans="1:4" x14ac:dyDescent="0.25">
      <c r="A104" s="440"/>
      <c r="B104" s="440"/>
      <c r="C104" s="458"/>
      <c r="D104" s="458"/>
    </row>
    <row r="105" spans="1:4" x14ac:dyDescent="0.25">
      <c r="A105" s="440"/>
      <c r="B105" s="440"/>
      <c r="C105" s="458"/>
      <c r="D105" s="458"/>
    </row>
    <row r="106" spans="1:4" x14ac:dyDescent="0.25">
      <c r="A106" s="440"/>
      <c r="B106" s="440"/>
      <c r="C106" s="458"/>
      <c r="D106" s="458"/>
    </row>
    <row r="107" spans="1:4" x14ac:dyDescent="0.25">
      <c r="A107" s="440"/>
      <c r="B107" s="440"/>
      <c r="C107" s="458"/>
      <c r="D107" s="458"/>
    </row>
    <row r="108" spans="1:4" x14ac:dyDescent="0.25">
      <c r="A108" s="440"/>
      <c r="B108" s="440"/>
      <c r="C108" s="458"/>
      <c r="D108" s="458"/>
    </row>
    <row r="109" spans="1:4" x14ac:dyDescent="0.25">
      <c r="A109" s="440"/>
      <c r="B109" s="440"/>
      <c r="C109" s="458"/>
      <c r="D109" s="458"/>
    </row>
    <row r="110" spans="1:4" x14ac:dyDescent="0.25">
      <c r="A110" s="440"/>
      <c r="B110" s="440"/>
      <c r="C110" s="458"/>
      <c r="D110" s="458"/>
    </row>
    <row r="111" spans="1:4" x14ac:dyDescent="0.25">
      <c r="A111" s="440"/>
      <c r="B111" s="440"/>
      <c r="C111" s="458"/>
      <c r="D111" s="458"/>
    </row>
    <row r="112" spans="1:4" x14ac:dyDescent="0.25">
      <c r="A112" s="440"/>
      <c r="B112" s="440"/>
      <c r="C112" s="458"/>
      <c r="D112" s="458"/>
    </row>
    <row r="113" spans="1:4" x14ac:dyDescent="0.25">
      <c r="A113" s="440"/>
      <c r="B113" s="440"/>
      <c r="C113" s="458"/>
      <c r="D113" s="458"/>
    </row>
    <row r="114" spans="1:4" x14ac:dyDescent="0.25">
      <c r="A114" s="440"/>
      <c r="B114" s="440"/>
      <c r="C114" s="458"/>
      <c r="D114" s="458"/>
    </row>
    <row r="115" spans="1:4" x14ac:dyDescent="0.25">
      <c r="A115" s="440"/>
      <c r="B115" s="440"/>
      <c r="C115" s="458"/>
      <c r="D115" s="458"/>
    </row>
    <row r="116" spans="1:4" x14ac:dyDescent="0.25">
      <c r="A116" s="440"/>
      <c r="B116" s="440"/>
      <c r="C116" s="458"/>
      <c r="D116" s="458"/>
    </row>
    <row r="117" spans="1:4" x14ac:dyDescent="0.25">
      <c r="A117" s="440"/>
      <c r="B117" s="440"/>
      <c r="C117" s="458"/>
      <c r="D117" s="458"/>
    </row>
    <row r="118" spans="1:4" x14ac:dyDescent="0.25">
      <c r="A118" s="440"/>
      <c r="B118" s="440"/>
      <c r="C118" s="458"/>
      <c r="D118" s="458"/>
    </row>
    <row r="119" spans="1:4" x14ac:dyDescent="0.25">
      <c r="A119" s="440"/>
      <c r="B119" s="440"/>
      <c r="C119" s="458"/>
      <c r="D119" s="458"/>
    </row>
    <row r="120" spans="1:4" x14ac:dyDescent="0.25">
      <c r="A120" s="440"/>
      <c r="B120" s="440"/>
      <c r="C120" s="458"/>
      <c r="D120" s="458"/>
    </row>
    <row r="121" spans="1:4" x14ac:dyDescent="0.25">
      <c r="A121" s="440"/>
      <c r="B121" s="440"/>
      <c r="C121" s="458"/>
      <c r="D121" s="458"/>
    </row>
    <row r="122" spans="1:4" x14ac:dyDescent="0.25">
      <c r="A122" s="440"/>
      <c r="B122" s="440"/>
      <c r="C122" s="458"/>
      <c r="D122" s="458"/>
    </row>
    <row r="123" spans="1:4" x14ac:dyDescent="0.25">
      <c r="A123" s="440"/>
      <c r="B123" s="440"/>
      <c r="C123" s="458"/>
      <c r="D123" s="458"/>
    </row>
    <row r="124" spans="1:4" x14ac:dyDescent="0.25">
      <c r="A124" s="440"/>
      <c r="B124" s="440"/>
      <c r="C124" s="458"/>
      <c r="D124" s="458"/>
    </row>
    <row r="125" spans="1:4" x14ac:dyDescent="0.25">
      <c r="A125" s="440"/>
      <c r="B125" s="440"/>
      <c r="C125" s="458"/>
      <c r="D125" s="458"/>
    </row>
    <row r="126" spans="1:4" x14ac:dyDescent="0.25">
      <c r="A126" s="440"/>
      <c r="B126" s="440"/>
      <c r="C126" s="458"/>
      <c r="D126" s="458"/>
    </row>
    <row r="127" spans="1:4" x14ac:dyDescent="0.25">
      <c r="A127" s="440"/>
      <c r="B127" s="440"/>
      <c r="C127" s="458"/>
      <c r="D127" s="458"/>
    </row>
    <row r="128" spans="1:4" x14ac:dyDescent="0.25">
      <c r="A128" s="440"/>
      <c r="B128" s="440"/>
      <c r="C128" s="458"/>
      <c r="D128" s="458"/>
    </row>
    <row r="129" spans="1:4" x14ac:dyDescent="0.25">
      <c r="A129" s="440"/>
      <c r="B129" s="440"/>
      <c r="C129" s="458"/>
      <c r="D129" s="458"/>
    </row>
    <row r="130" spans="1:4" x14ac:dyDescent="0.25">
      <c r="A130" s="440"/>
      <c r="B130" s="440"/>
      <c r="C130" s="458"/>
      <c r="D130" s="458"/>
    </row>
    <row r="131" spans="1:4" x14ac:dyDescent="0.25">
      <c r="A131" s="440"/>
      <c r="B131" s="440"/>
      <c r="C131" s="458"/>
      <c r="D131" s="458"/>
    </row>
    <row r="132" spans="1:4" x14ac:dyDescent="0.25">
      <c r="A132" s="440"/>
      <c r="B132" s="440"/>
      <c r="C132" s="458"/>
      <c r="D132" s="458"/>
    </row>
    <row r="133" spans="1:4" x14ac:dyDescent="0.25">
      <c r="A133" s="440"/>
      <c r="B133" s="440"/>
      <c r="C133" s="458"/>
      <c r="D133" s="458"/>
    </row>
    <row r="134" spans="1:4" x14ac:dyDescent="0.25">
      <c r="A134" s="440"/>
      <c r="B134" s="440"/>
      <c r="C134" s="458"/>
      <c r="D134" s="458"/>
    </row>
    <row r="135" spans="1:4" x14ac:dyDescent="0.25">
      <c r="A135" s="440"/>
      <c r="B135" s="440"/>
      <c r="C135" s="458"/>
      <c r="D135" s="458"/>
    </row>
    <row r="136" spans="1:4" x14ac:dyDescent="0.25">
      <c r="A136" s="440"/>
      <c r="B136" s="440"/>
      <c r="C136" s="458"/>
      <c r="D136" s="458"/>
    </row>
    <row r="137" spans="1:4" x14ac:dyDescent="0.25">
      <c r="A137" s="440"/>
      <c r="B137" s="440"/>
      <c r="C137" s="458"/>
      <c r="D137" s="458"/>
    </row>
    <row r="138" spans="1:4" x14ac:dyDescent="0.25">
      <c r="A138" s="440"/>
      <c r="B138" s="440"/>
      <c r="C138" s="458"/>
      <c r="D138" s="458"/>
    </row>
    <row r="139" spans="1:4" x14ac:dyDescent="0.25">
      <c r="A139" s="440"/>
      <c r="B139" s="440"/>
      <c r="C139" s="458"/>
      <c r="D139" s="458"/>
    </row>
    <row r="140" spans="1:4" x14ac:dyDescent="0.25">
      <c r="A140" s="440"/>
      <c r="B140" s="440"/>
      <c r="C140" s="458"/>
      <c r="D140" s="458"/>
    </row>
    <row r="141" spans="1:4" x14ac:dyDescent="0.25">
      <c r="A141" s="440"/>
      <c r="B141" s="440"/>
      <c r="C141" s="458"/>
      <c r="D141" s="458"/>
    </row>
    <row r="142" spans="1:4" x14ac:dyDescent="0.25">
      <c r="A142" s="440"/>
      <c r="B142" s="440"/>
      <c r="C142" s="458"/>
      <c r="D142" s="458"/>
    </row>
    <row r="143" spans="1:4" x14ac:dyDescent="0.25">
      <c r="A143" s="440"/>
      <c r="B143" s="440"/>
      <c r="C143" s="458"/>
      <c r="D143" s="458"/>
    </row>
    <row r="144" spans="1:4" x14ac:dyDescent="0.25">
      <c r="A144" s="440"/>
      <c r="B144" s="440"/>
      <c r="C144" s="458"/>
      <c r="D144" s="458"/>
    </row>
    <row r="145" spans="1:4" x14ac:dyDescent="0.25">
      <c r="A145" s="440"/>
      <c r="B145" s="440"/>
      <c r="C145" s="458"/>
      <c r="D145" s="458"/>
    </row>
    <row r="146" spans="1:4" x14ac:dyDescent="0.25">
      <c r="A146" s="440"/>
      <c r="B146" s="440"/>
      <c r="C146" s="458"/>
      <c r="D146" s="458"/>
    </row>
    <row r="147" spans="1:4" x14ac:dyDescent="0.25">
      <c r="A147" s="440"/>
      <c r="B147" s="440"/>
      <c r="C147" s="458"/>
      <c r="D147" s="458"/>
    </row>
    <row r="148" spans="1:4" x14ac:dyDescent="0.25">
      <c r="A148" s="440"/>
      <c r="B148" s="440"/>
      <c r="C148" s="458"/>
      <c r="D148" s="458"/>
    </row>
    <row r="149" spans="1:4" x14ac:dyDescent="0.25">
      <c r="A149" s="440"/>
      <c r="B149" s="440"/>
      <c r="C149" s="458"/>
      <c r="D149" s="458"/>
    </row>
    <row r="150" spans="1:4" x14ac:dyDescent="0.25">
      <c r="A150" s="440"/>
      <c r="B150" s="440"/>
      <c r="C150" s="458"/>
      <c r="D150" s="458"/>
    </row>
    <row r="151" spans="1:4" x14ac:dyDescent="0.25">
      <c r="A151" s="440"/>
      <c r="B151" s="440"/>
      <c r="C151" s="458"/>
      <c r="D151" s="458"/>
    </row>
    <row r="152" spans="1:4" x14ac:dyDescent="0.25">
      <c r="A152" s="440"/>
      <c r="B152" s="440"/>
      <c r="C152" s="458"/>
      <c r="D152" s="458"/>
    </row>
    <row r="153" spans="1:4" x14ac:dyDescent="0.25">
      <c r="A153" s="440"/>
      <c r="B153" s="440"/>
      <c r="C153" s="458"/>
      <c r="D153" s="458"/>
    </row>
    <row r="154" spans="1:4" x14ac:dyDescent="0.25">
      <c r="A154" s="440"/>
      <c r="B154" s="440"/>
      <c r="C154" s="458"/>
      <c r="D154" s="458"/>
    </row>
    <row r="155" spans="1:4" x14ac:dyDescent="0.25">
      <c r="A155" s="440"/>
      <c r="B155" s="440"/>
      <c r="C155" s="458"/>
      <c r="D155" s="458"/>
    </row>
    <row r="156" spans="1:4" x14ac:dyDescent="0.25">
      <c r="A156" s="440"/>
      <c r="B156" s="440"/>
      <c r="C156" s="458"/>
      <c r="D156" s="458"/>
    </row>
    <row r="157" spans="1:4" x14ac:dyDescent="0.25">
      <c r="A157" s="440"/>
      <c r="B157" s="440"/>
      <c r="C157" s="458"/>
      <c r="D157" s="458"/>
    </row>
    <row r="158" spans="1:4" x14ac:dyDescent="0.25">
      <c r="A158" s="440"/>
      <c r="B158" s="440"/>
      <c r="C158" s="458"/>
      <c r="D158" s="458"/>
    </row>
    <row r="159" spans="1:4" x14ac:dyDescent="0.25">
      <c r="A159" s="440"/>
      <c r="B159" s="440"/>
      <c r="C159" s="458"/>
      <c r="D159" s="458"/>
    </row>
    <row r="160" spans="1:4" x14ac:dyDescent="0.25">
      <c r="A160" s="440"/>
      <c r="B160" s="440"/>
      <c r="C160" s="458"/>
      <c r="D160" s="458"/>
    </row>
    <row r="161" spans="1:4" x14ac:dyDescent="0.25">
      <c r="A161" s="440"/>
      <c r="B161" s="440"/>
      <c r="C161" s="458"/>
      <c r="D161" s="458"/>
    </row>
    <row r="162" spans="1:4" x14ac:dyDescent="0.25">
      <c r="A162" s="440"/>
      <c r="B162" s="440"/>
      <c r="C162" s="458"/>
      <c r="D162" s="458"/>
    </row>
    <row r="163" spans="1:4" x14ac:dyDescent="0.25">
      <c r="A163" s="440"/>
      <c r="B163" s="440"/>
      <c r="C163" s="458"/>
      <c r="D163" s="458"/>
    </row>
    <row r="164" spans="1:4" x14ac:dyDescent="0.25">
      <c r="A164" s="440"/>
      <c r="B164" s="440"/>
      <c r="C164" s="458"/>
      <c r="D164" s="458"/>
    </row>
    <row r="165" spans="1:4" x14ac:dyDescent="0.25">
      <c r="A165" s="440"/>
      <c r="B165" s="440"/>
      <c r="C165" s="458"/>
      <c r="D165" s="458"/>
    </row>
    <row r="166" spans="1:4" x14ac:dyDescent="0.25">
      <c r="A166" s="440"/>
      <c r="B166" s="440"/>
      <c r="C166" s="458"/>
      <c r="D166" s="458"/>
    </row>
    <row r="167" spans="1:4" x14ac:dyDescent="0.25">
      <c r="A167" s="440"/>
      <c r="B167" s="440"/>
      <c r="C167" s="458"/>
      <c r="D167" s="458"/>
    </row>
    <row r="168" spans="1:4" x14ac:dyDescent="0.25">
      <c r="A168" s="440"/>
      <c r="B168" s="440"/>
      <c r="C168" s="458"/>
      <c r="D168" s="458"/>
    </row>
    <row r="169" spans="1:4" x14ac:dyDescent="0.25">
      <c r="A169" s="440"/>
      <c r="B169" s="440"/>
      <c r="C169" s="458"/>
      <c r="D169" s="458"/>
    </row>
    <row r="170" spans="1:4" x14ac:dyDescent="0.25">
      <c r="A170" s="440"/>
      <c r="B170" s="440"/>
      <c r="C170" s="458"/>
      <c r="D170" s="458"/>
    </row>
    <row r="171" spans="1:4" x14ac:dyDescent="0.25">
      <c r="A171" s="440"/>
      <c r="B171" s="440"/>
      <c r="C171" s="458"/>
      <c r="D171" s="458"/>
    </row>
    <row r="172" spans="1:4" x14ac:dyDescent="0.25">
      <c r="A172" s="440"/>
      <c r="B172" s="440"/>
      <c r="C172" s="458"/>
      <c r="D172" s="458"/>
    </row>
    <row r="173" spans="1:4" x14ac:dyDescent="0.25">
      <c r="A173" s="440"/>
      <c r="B173" s="440"/>
      <c r="C173" s="458"/>
      <c r="D173" s="458"/>
    </row>
    <row r="174" spans="1:4" x14ac:dyDescent="0.25">
      <c r="A174" s="440"/>
      <c r="B174" s="440"/>
      <c r="C174" s="458"/>
      <c r="D174" s="458"/>
    </row>
    <row r="175" spans="1:4" x14ac:dyDescent="0.25">
      <c r="A175" s="440"/>
      <c r="B175" s="440"/>
      <c r="C175" s="458"/>
      <c r="D175" s="458"/>
    </row>
    <row r="176" spans="1:4" x14ac:dyDescent="0.25">
      <c r="A176" s="440"/>
      <c r="B176" s="440"/>
      <c r="C176" s="458"/>
      <c r="D176" s="458"/>
    </row>
    <row r="177" spans="1:4" x14ac:dyDescent="0.25">
      <c r="A177" s="440"/>
      <c r="B177" s="440"/>
      <c r="C177" s="458"/>
      <c r="D177" s="458"/>
    </row>
    <row r="178" spans="1:4" x14ac:dyDescent="0.25">
      <c r="A178" s="440"/>
      <c r="B178" s="440"/>
      <c r="C178" s="458"/>
      <c r="D178" s="458"/>
    </row>
    <row r="179" spans="1:4" x14ac:dyDescent="0.25">
      <c r="A179" s="440"/>
      <c r="B179" s="440"/>
      <c r="C179" s="458"/>
      <c r="D179" s="458"/>
    </row>
    <row r="180" spans="1:4" x14ac:dyDescent="0.25">
      <c r="A180" s="440"/>
      <c r="B180" s="440"/>
      <c r="C180" s="458"/>
      <c r="D180" s="458"/>
    </row>
    <row r="181" spans="1:4" x14ac:dyDescent="0.25">
      <c r="A181" s="440"/>
      <c r="B181" s="440"/>
      <c r="C181" s="458"/>
      <c r="D181" s="458"/>
    </row>
    <row r="182" spans="1:4" x14ac:dyDescent="0.25">
      <c r="A182" s="440"/>
      <c r="B182" s="440"/>
      <c r="C182" s="458"/>
      <c r="D182" s="458"/>
    </row>
    <row r="183" spans="1:4" x14ac:dyDescent="0.25">
      <c r="A183" s="440"/>
      <c r="B183" s="440"/>
      <c r="C183" s="458"/>
      <c r="D183" s="458"/>
    </row>
    <row r="184" spans="1:4" x14ac:dyDescent="0.25">
      <c r="A184" s="440"/>
      <c r="B184" s="440"/>
      <c r="C184" s="458"/>
      <c r="D184" s="458"/>
    </row>
    <row r="185" spans="1:4" x14ac:dyDescent="0.25">
      <c r="A185" s="440"/>
      <c r="B185" s="440"/>
      <c r="C185" s="458"/>
      <c r="D185" s="458"/>
    </row>
    <row r="186" spans="1:4" x14ac:dyDescent="0.25">
      <c r="A186" s="440"/>
      <c r="B186" s="440"/>
      <c r="C186" s="458"/>
      <c r="D186" s="458"/>
    </row>
    <row r="187" spans="1:4" x14ac:dyDescent="0.25">
      <c r="A187" s="440"/>
      <c r="B187" s="440"/>
      <c r="C187" s="458"/>
      <c r="D187" s="458"/>
    </row>
    <row r="188" spans="1:4" x14ac:dyDescent="0.25">
      <c r="A188" s="440"/>
      <c r="B188" s="440"/>
      <c r="C188" s="458"/>
      <c r="D188" s="458"/>
    </row>
    <row r="189" spans="1:4" x14ac:dyDescent="0.25">
      <c r="A189" s="440"/>
      <c r="B189" s="440"/>
      <c r="C189" s="458"/>
      <c r="D189" s="458"/>
    </row>
    <row r="190" spans="1:4" x14ac:dyDescent="0.25">
      <c r="A190" s="440"/>
      <c r="B190" s="440"/>
      <c r="C190" s="458"/>
      <c r="D190" s="458"/>
    </row>
    <row r="191" spans="1:4" x14ac:dyDescent="0.25">
      <c r="A191" s="440"/>
      <c r="B191" s="440"/>
      <c r="C191" s="458"/>
      <c r="D191" s="458"/>
    </row>
    <row r="192" spans="1:4" x14ac:dyDescent="0.25">
      <c r="A192" s="440"/>
      <c r="B192" s="440"/>
      <c r="C192" s="458"/>
      <c r="D192" s="458"/>
    </row>
    <row r="193" spans="1:4" x14ac:dyDescent="0.25">
      <c r="A193" s="440"/>
      <c r="B193" s="440"/>
      <c r="C193" s="458"/>
      <c r="D193" s="458"/>
    </row>
    <row r="194" spans="1:4" x14ac:dyDescent="0.25">
      <c r="A194" s="440"/>
      <c r="B194" s="440"/>
      <c r="C194" s="458"/>
      <c r="D194" s="458"/>
    </row>
    <row r="195" spans="1:4" x14ac:dyDescent="0.25">
      <c r="A195" s="440"/>
      <c r="B195" s="440"/>
      <c r="C195" s="458"/>
      <c r="D195" s="458"/>
    </row>
    <row r="196" spans="1:4" x14ac:dyDescent="0.25">
      <c r="A196" s="440"/>
      <c r="B196" s="440"/>
      <c r="C196" s="458"/>
      <c r="D196" s="458"/>
    </row>
    <row r="197" spans="1:4" x14ac:dyDescent="0.25">
      <c r="A197" s="440"/>
      <c r="B197" s="440"/>
      <c r="C197" s="458"/>
      <c r="D197" s="458"/>
    </row>
    <row r="198" spans="1:4" x14ac:dyDescent="0.25">
      <c r="A198" s="440"/>
      <c r="B198" s="440"/>
      <c r="C198" s="458"/>
      <c r="D198" s="458"/>
    </row>
    <row r="199" spans="1:4" x14ac:dyDescent="0.25">
      <c r="A199" s="440"/>
      <c r="B199" s="440"/>
      <c r="C199" s="458"/>
      <c r="D199" s="458"/>
    </row>
    <row r="200" spans="1:4" x14ac:dyDescent="0.25">
      <c r="A200" s="440"/>
      <c r="B200" s="440"/>
      <c r="C200" s="458"/>
      <c r="D200" s="458"/>
    </row>
    <row r="201" spans="1:4" x14ac:dyDescent="0.25">
      <c r="A201" s="440"/>
      <c r="B201" s="440"/>
      <c r="C201" s="458"/>
      <c r="D201" s="458"/>
    </row>
    <row r="202" spans="1:4" x14ac:dyDescent="0.25">
      <c r="A202" s="440"/>
      <c r="B202" s="440"/>
      <c r="C202" s="458"/>
      <c r="D202" s="458"/>
    </row>
    <row r="203" spans="1:4" x14ac:dyDescent="0.25">
      <c r="A203" s="440"/>
      <c r="B203" s="440"/>
      <c r="C203" s="458"/>
      <c r="D203" s="458"/>
    </row>
    <row r="204" spans="1:4" x14ac:dyDescent="0.25">
      <c r="A204" s="440"/>
      <c r="B204" s="440"/>
      <c r="C204" s="458"/>
      <c r="D204" s="458"/>
    </row>
    <row r="205" spans="1:4" x14ac:dyDescent="0.25">
      <c r="A205" s="440"/>
      <c r="B205" s="440"/>
      <c r="C205" s="458"/>
      <c r="D205" s="458"/>
    </row>
    <row r="206" spans="1:4" x14ac:dyDescent="0.25">
      <c r="A206" s="440"/>
      <c r="B206" s="440"/>
      <c r="C206" s="458"/>
      <c r="D206" s="458"/>
    </row>
    <row r="207" spans="1:4" x14ac:dyDescent="0.25">
      <c r="A207" s="440"/>
      <c r="B207" s="440"/>
      <c r="C207" s="458"/>
      <c r="D207" s="458"/>
    </row>
    <row r="208" spans="1:4" x14ac:dyDescent="0.25">
      <c r="A208" s="440"/>
      <c r="B208" s="440"/>
      <c r="C208" s="458"/>
      <c r="D208" s="458"/>
    </row>
    <row r="209" spans="1:4" x14ac:dyDescent="0.25">
      <c r="A209" s="440"/>
      <c r="B209" s="440"/>
      <c r="C209" s="458"/>
      <c r="D209" s="458"/>
    </row>
    <row r="210" spans="1:4" x14ac:dyDescent="0.25">
      <c r="A210" s="440"/>
      <c r="B210" s="440"/>
      <c r="C210" s="458"/>
      <c r="D210" s="458"/>
    </row>
    <row r="211" spans="1:4" x14ac:dyDescent="0.25">
      <c r="A211" s="440"/>
      <c r="B211" s="440"/>
      <c r="C211" s="458"/>
      <c r="D211" s="458"/>
    </row>
    <row r="212" spans="1:4" x14ac:dyDescent="0.25">
      <c r="A212" s="440"/>
      <c r="B212" s="440"/>
      <c r="C212" s="458"/>
      <c r="D212" s="458"/>
    </row>
    <row r="213" spans="1:4" x14ac:dyDescent="0.25">
      <c r="A213" s="440"/>
      <c r="B213" s="440"/>
      <c r="C213" s="458"/>
      <c r="D213" s="458"/>
    </row>
    <row r="214" spans="1:4" x14ac:dyDescent="0.25">
      <c r="A214" s="440"/>
      <c r="B214" s="440"/>
      <c r="C214" s="458"/>
      <c r="D214" s="458"/>
    </row>
    <row r="215" spans="1:4" x14ac:dyDescent="0.25">
      <c r="A215" s="440"/>
      <c r="B215" s="440"/>
      <c r="C215" s="458"/>
      <c r="D215" s="458"/>
    </row>
    <row r="216" spans="1:4" x14ac:dyDescent="0.25">
      <c r="A216" s="440"/>
      <c r="B216" s="440"/>
      <c r="C216" s="458"/>
      <c r="D216" s="458"/>
    </row>
    <row r="217" spans="1:4" x14ac:dyDescent="0.25">
      <c r="A217" s="440"/>
      <c r="B217" s="440"/>
      <c r="C217" s="458"/>
      <c r="D217" s="458"/>
    </row>
    <row r="218" spans="1:4" x14ac:dyDescent="0.25">
      <c r="A218" s="440"/>
      <c r="B218" s="440"/>
      <c r="C218" s="458"/>
      <c r="D218" s="458"/>
    </row>
    <row r="219" spans="1:4" x14ac:dyDescent="0.25">
      <c r="A219" s="440"/>
      <c r="B219" s="440"/>
      <c r="C219" s="458"/>
      <c r="D219" s="458"/>
    </row>
    <row r="220" spans="1:4" x14ac:dyDescent="0.25">
      <c r="A220" s="440"/>
      <c r="B220" s="440"/>
      <c r="C220" s="458"/>
      <c r="D220" s="458"/>
    </row>
    <row r="221" spans="1:4" x14ac:dyDescent="0.25">
      <c r="A221" s="440"/>
      <c r="B221" s="440"/>
      <c r="C221" s="458"/>
      <c r="D221" s="458"/>
    </row>
    <row r="222" spans="1:4" x14ac:dyDescent="0.25">
      <c r="A222" s="440"/>
      <c r="B222" s="440"/>
      <c r="C222" s="458"/>
      <c r="D222" s="458"/>
    </row>
    <row r="223" spans="1:4" x14ac:dyDescent="0.25">
      <c r="A223" s="440"/>
      <c r="B223" s="440"/>
      <c r="C223" s="458"/>
      <c r="D223" s="458"/>
    </row>
    <row r="224" spans="1:4" x14ac:dyDescent="0.25">
      <c r="A224" s="440"/>
      <c r="B224" s="440"/>
      <c r="C224" s="458"/>
      <c r="D224" s="458"/>
    </row>
    <row r="225" spans="1:4" x14ac:dyDescent="0.25">
      <c r="A225" s="440"/>
      <c r="B225" s="440"/>
      <c r="C225" s="458"/>
      <c r="D225" s="458"/>
    </row>
    <row r="226" spans="1:4" x14ac:dyDescent="0.25">
      <c r="A226" s="440"/>
      <c r="B226" s="440"/>
      <c r="C226" s="458"/>
      <c r="D226" s="458"/>
    </row>
    <row r="227" spans="1:4" x14ac:dyDescent="0.25">
      <c r="A227" s="440"/>
      <c r="B227" s="440"/>
      <c r="C227" s="458"/>
      <c r="D227" s="458"/>
    </row>
    <row r="228" spans="1:4" x14ac:dyDescent="0.25">
      <c r="A228" s="440"/>
      <c r="B228" s="440"/>
      <c r="C228" s="458"/>
      <c r="D228" s="458"/>
    </row>
    <row r="229" spans="1:4" x14ac:dyDescent="0.25">
      <c r="A229" s="440"/>
      <c r="B229" s="440"/>
      <c r="C229" s="458"/>
      <c r="D229" s="458"/>
    </row>
    <row r="230" spans="1:4" x14ac:dyDescent="0.25">
      <c r="A230" s="440"/>
      <c r="B230" s="440"/>
      <c r="C230" s="458"/>
      <c r="D230" s="458"/>
    </row>
    <row r="231" spans="1:4" x14ac:dyDescent="0.25">
      <c r="A231" s="440"/>
      <c r="B231" s="440"/>
      <c r="C231" s="458"/>
      <c r="D231" s="458"/>
    </row>
    <row r="232" spans="1:4" x14ac:dyDescent="0.25">
      <c r="A232" s="440"/>
      <c r="B232" s="440"/>
      <c r="C232" s="458"/>
      <c r="D232" s="458"/>
    </row>
    <row r="233" spans="1:4" x14ac:dyDescent="0.25">
      <c r="A233" s="440"/>
      <c r="B233" s="440"/>
      <c r="C233" s="458"/>
      <c r="D233" s="458"/>
    </row>
    <row r="234" spans="1:4" x14ac:dyDescent="0.25">
      <c r="A234" s="440"/>
      <c r="B234" s="440"/>
      <c r="C234" s="458"/>
      <c r="D234" s="458"/>
    </row>
    <row r="235" spans="1:4" x14ac:dyDescent="0.25">
      <c r="A235" s="440"/>
      <c r="B235" s="440"/>
      <c r="C235" s="458"/>
      <c r="D235" s="458"/>
    </row>
    <row r="236" spans="1:4" x14ac:dyDescent="0.25">
      <c r="A236" s="440"/>
      <c r="B236" s="440"/>
      <c r="C236" s="458"/>
      <c r="D236" s="458"/>
    </row>
    <row r="237" spans="1:4" x14ac:dyDescent="0.25">
      <c r="A237" s="440"/>
      <c r="B237" s="440"/>
      <c r="C237" s="458"/>
      <c r="D237" s="458"/>
    </row>
    <row r="238" spans="1:4" x14ac:dyDescent="0.25">
      <c r="A238" s="440"/>
      <c r="B238" s="440"/>
      <c r="C238" s="458"/>
      <c r="D238" s="458"/>
    </row>
    <row r="239" spans="1:4" x14ac:dyDescent="0.25">
      <c r="A239" s="440"/>
      <c r="B239" s="440"/>
      <c r="C239" s="458"/>
      <c r="D239" s="458"/>
    </row>
    <row r="240" spans="1:4" x14ac:dyDescent="0.25">
      <c r="A240" s="440"/>
      <c r="B240" s="440"/>
      <c r="C240" s="458"/>
      <c r="D240" s="458"/>
    </row>
    <row r="241" spans="1:4" x14ac:dyDescent="0.25">
      <c r="A241" s="440"/>
      <c r="B241" s="440"/>
      <c r="C241" s="458"/>
      <c r="D241" s="458"/>
    </row>
    <row r="242" spans="1:4" x14ac:dyDescent="0.25">
      <c r="A242" s="440"/>
      <c r="B242" s="440"/>
      <c r="C242" s="458"/>
      <c r="D242" s="458"/>
    </row>
    <row r="243" spans="1:4" x14ac:dyDescent="0.25">
      <c r="A243" s="440"/>
      <c r="B243" s="440"/>
      <c r="C243" s="458"/>
      <c r="D243" s="458"/>
    </row>
    <row r="244" spans="1:4" x14ac:dyDescent="0.25">
      <c r="A244" s="440"/>
      <c r="B244" s="440"/>
      <c r="C244" s="458"/>
      <c r="D244" s="458"/>
    </row>
    <row r="245" spans="1:4" x14ac:dyDescent="0.25">
      <c r="A245" s="440"/>
      <c r="B245" s="440"/>
      <c r="C245" s="458"/>
      <c r="D245" s="458"/>
    </row>
    <row r="246" spans="1:4" x14ac:dyDescent="0.25">
      <c r="A246" s="440"/>
      <c r="B246" s="440"/>
      <c r="C246" s="458"/>
      <c r="D246" s="458"/>
    </row>
    <row r="247" spans="1:4" x14ac:dyDescent="0.25">
      <c r="A247" s="440"/>
      <c r="B247" s="440"/>
      <c r="C247" s="458"/>
      <c r="D247" s="458"/>
    </row>
    <row r="248" spans="1:4" x14ac:dyDescent="0.25">
      <c r="A248" s="440"/>
      <c r="B248" s="440"/>
      <c r="C248" s="458"/>
      <c r="D248" s="458"/>
    </row>
    <row r="249" spans="1:4" x14ac:dyDescent="0.25">
      <c r="A249" s="440"/>
      <c r="B249" s="440"/>
      <c r="C249" s="458"/>
      <c r="D249" s="458"/>
    </row>
    <row r="250" spans="1:4" x14ac:dyDescent="0.25">
      <c r="A250" s="440"/>
      <c r="B250" s="440"/>
      <c r="C250" s="458"/>
      <c r="D250" s="458"/>
    </row>
    <row r="251" spans="1:4" x14ac:dyDescent="0.25">
      <c r="A251" s="440"/>
      <c r="B251" s="440"/>
      <c r="C251" s="458"/>
      <c r="D251" s="458"/>
    </row>
    <row r="252" spans="1:4" x14ac:dyDescent="0.25">
      <c r="A252" s="440"/>
      <c r="B252" s="440"/>
      <c r="C252" s="458"/>
      <c r="D252" s="458"/>
    </row>
    <row r="253" spans="1:4" x14ac:dyDescent="0.25">
      <c r="A253" s="440"/>
      <c r="B253" s="440"/>
      <c r="C253" s="458"/>
      <c r="D253" s="458"/>
    </row>
    <row r="254" spans="1:4" x14ac:dyDescent="0.25">
      <c r="A254" s="440"/>
      <c r="B254" s="440"/>
      <c r="C254" s="458"/>
      <c r="D254" s="458"/>
    </row>
    <row r="255" spans="1:4" x14ac:dyDescent="0.25">
      <c r="A255" s="440"/>
      <c r="B255" s="440"/>
      <c r="C255" s="458"/>
      <c r="D255" s="458"/>
    </row>
    <row r="256" spans="1:4" x14ac:dyDescent="0.25">
      <c r="A256" s="440"/>
      <c r="B256" s="440"/>
      <c r="C256" s="458"/>
      <c r="D256" s="458"/>
    </row>
    <row r="257" spans="1:4" x14ac:dyDescent="0.25">
      <c r="A257" s="440"/>
      <c r="B257" s="440"/>
      <c r="C257" s="458"/>
      <c r="D257" s="458"/>
    </row>
    <row r="258" spans="1:4" x14ac:dyDescent="0.25">
      <c r="A258" s="440"/>
      <c r="B258" s="440"/>
      <c r="C258" s="458"/>
      <c r="D258" s="458"/>
    </row>
    <row r="259" spans="1:4" x14ac:dyDescent="0.25">
      <c r="A259" s="440"/>
      <c r="B259" s="440"/>
      <c r="C259" s="458"/>
      <c r="D259" s="458"/>
    </row>
    <row r="260" spans="1:4" x14ac:dyDescent="0.25">
      <c r="A260" s="440"/>
      <c r="B260" s="440"/>
      <c r="C260" s="458"/>
      <c r="D260" s="458"/>
    </row>
    <row r="261" spans="1:4" x14ac:dyDescent="0.25">
      <c r="A261" s="440"/>
      <c r="B261" s="440"/>
      <c r="C261" s="458"/>
      <c r="D261" s="458"/>
    </row>
    <row r="262" spans="1:4" x14ac:dyDescent="0.25">
      <c r="A262" s="440"/>
      <c r="B262" s="440"/>
      <c r="C262" s="458"/>
      <c r="D262" s="458"/>
    </row>
    <row r="263" spans="1:4" x14ac:dyDescent="0.25">
      <c r="A263" s="440"/>
      <c r="B263" s="440"/>
      <c r="C263" s="458"/>
      <c r="D263" s="458"/>
    </row>
    <row r="264" spans="1:4" x14ac:dyDescent="0.25">
      <c r="A264" s="440"/>
      <c r="B264" s="440"/>
      <c r="C264" s="458"/>
      <c r="D264" s="458"/>
    </row>
    <row r="265" spans="1:4" x14ac:dyDescent="0.25">
      <c r="A265" s="440"/>
      <c r="B265" s="440"/>
      <c r="C265" s="458"/>
      <c r="D265" s="458"/>
    </row>
    <row r="266" spans="1:4" x14ac:dyDescent="0.25">
      <c r="A266" s="440"/>
      <c r="B266" s="440"/>
      <c r="C266" s="458"/>
      <c r="D266" s="458"/>
    </row>
    <row r="267" spans="1:4" x14ac:dyDescent="0.25">
      <c r="A267" s="440"/>
      <c r="B267" s="440"/>
      <c r="C267" s="458"/>
      <c r="D267" s="458"/>
    </row>
    <row r="268" spans="1:4" x14ac:dyDescent="0.25">
      <c r="A268" s="440"/>
      <c r="B268" s="440"/>
      <c r="C268" s="458"/>
      <c r="D268" s="458"/>
    </row>
    <row r="269" spans="1:4" x14ac:dyDescent="0.25">
      <c r="A269" s="440"/>
      <c r="B269" s="440"/>
      <c r="C269" s="458"/>
      <c r="D269" s="458"/>
    </row>
    <row r="270" spans="1:4" x14ac:dyDescent="0.25">
      <c r="A270" s="440"/>
      <c r="B270" s="440"/>
      <c r="C270" s="458"/>
      <c r="D270" s="458"/>
    </row>
    <row r="271" spans="1:4" x14ac:dyDescent="0.25">
      <c r="A271" s="440"/>
      <c r="B271" s="440"/>
      <c r="C271" s="458"/>
      <c r="D271" s="458"/>
    </row>
    <row r="272" spans="1:4" x14ac:dyDescent="0.25">
      <c r="A272" s="440"/>
      <c r="B272" s="440"/>
      <c r="C272" s="458"/>
      <c r="D272" s="458"/>
    </row>
    <row r="273" spans="1:4" x14ac:dyDescent="0.25">
      <c r="A273" s="440"/>
      <c r="B273" s="440"/>
      <c r="C273" s="458"/>
      <c r="D273" s="458"/>
    </row>
    <row r="274" spans="1:4" x14ac:dyDescent="0.25">
      <c r="A274" s="440"/>
      <c r="B274" s="440"/>
      <c r="C274" s="458"/>
      <c r="D274" s="458"/>
    </row>
    <row r="275" spans="1:4" x14ac:dyDescent="0.25">
      <c r="A275" s="440"/>
      <c r="B275" s="440"/>
      <c r="C275" s="458"/>
      <c r="D275" s="458"/>
    </row>
    <row r="276" spans="1:4" x14ac:dyDescent="0.25">
      <c r="A276" s="440"/>
      <c r="B276" s="440"/>
      <c r="C276" s="458"/>
      <c r="D276" s="458"/>
    </row>
    <row r="277" spans="1:4" x14ac:dyDescent="0.25">
      <c r="A277" s="440"/>
      <c r="B277" s="440"/>
      <c r="C277" s="458"/>
      <c r="D277" s="458"/>
    </row>
    <row r="278" spans="1:4" x14ac:dyDescent="0.25">
      <c r="A278" s="440"/>
      <c r="B278" s="440"/>
      <c r="C278" s="458"/>
      <c r="D278" s="458"/>
    </row>
    <row r="279" spans="1:4" x14ac:dyDescent="0.25">
      <c r="A279" s="440"/>
      <c r="B279" s="440"/>
      <c r="C279" s="458"/>
      <c r="D279" s="458"/>
    </row>
    <row r="280" spans="1:4" x14ac:dyDescent="0.25">
      <c r="A280" s="440"/>
      <c r="B280" s="440"/>
      <c r="C280" s="458"/>
      <c r="D280" s="458"/>
    </row>
    <row r="281" spans="1:4" x14ac:dyDescent="0.25">
      <c r="A281" s="440"/>
      <c r="B281" s="440"/>
      <c r="C281" s="458"/>
      <c r="D281" s="458"/>
    </row>
    <row r="282" spans="1:4" x14ac:dyDescent="0.25">
      <c r="A282" s="440"/>
      <c r="B282" s="440"/>
      <c r="C282" s="458"/>
      <c r="D282" s="458"/>
    </row>
    <row r="283" spans="1:4" x14ac:dyDescent="0.25">
      <c r="A283" s="440"/>
      <c r="B283" s="440"/>
      <c r="C283" s="458"/>
      <c r="D283" s="458"/>
    </row>
    <row r="284" spans="1:4" x14ac:dyDescent="0.25">
      <c r="A284" s="440"/>
      <c r="B284" s="440"/>
      <c r="C284" s="458"/>
      <c r="D284" s="458"/>
    </row>
    <row r="285" spans="1:4" x14ac:dyDescent="0.25">
      <c r="A285" s="440"/>
      <c r="B285" s="440"/>
      <c r="C285" s="458"/>
      <c r="D285" s="458"/>
    </row>
    <row r="286" spans="1:4" x14ac:dyDescent="0.25">
      <c r="A286" s="440"/>
      <c r="B286" s="440"/>
      <c r="C286" s="458"/>
      <c r="D286" s="458"/>
    </row>
    <row r="287" spans="1:4" x14ac:dyDescent="0.25">
      <c r="A287" s="440"/>
      <c r="B287" s="440"/>
      <c r="C287" s="458"/>
      <c r="D287" s="458"/>
    </row>
    <row r="288" spans="1:4" x14ac:dyDescent="0.25">
      <c r="A288" s="440"/>
      <c r="B288" s="440"/>
      <c r="C288" s="458"/>
      <c r="D288" s="458"/>
    </row>
    <row r="289" spans="1:4" x14ac:dyDescent="0.25">
      <c r="A289" s="440"/>
      <c r="B289" s="440"/>
      <c r="C289" s="458"/>
      <c r="D289" s="458"/>
    </row>
    <row r="290" spans="1:4" x14ac:dyDescent="0.25">
      <c r="A290" s="440"/>
      <c r="B290" s="440"/>
      <c r="C290" s="458"/>
      <c r="D290" s="458"/>
    </row>
    <row r="291" spans="1:4" x14ac:dyDescent="0.25">
      <c r="A291" s="440"/>
      <c r="B291" s="440"/>
      <c r="C291" s="458"/>
      <c r="D291" s="458"/>
    </row>
    <row r="292" spans="1:4" x14ac:dyDescent="0.25">
      <c r="A292" s="440"/>
      <c r="B292" s="440"/>
      <c r="C292" s="458"/>
      <c r="D292" s="458"/>
    </row>
    <row r="293" spans="1:4" x14ac:dyDescent="0.25">
      <c r="A293" s="440"/>
      <c r="B293" s="440"/>
      <c r="C293" s="458"/>
      <c r="D293" s="458"/>
    </row>
    <row r="294" spans="1:4" x14ac:dyDescent="0.25">
      <c r="A294" s="440"/>
      <c r="B294" s="440"/>
      <c r="C294" s="458"/>
      <c r="D294" s="458"/>
    </row>
    <row r="295" spans="1:4" x14ac:dyDescent="0.25">
      <c r="A295" s="440"/>
      <c r="B295" s="440"/>
      <c r="C295" s="458"/>
      <c r="D295" s="458"/>
    </row>
    <row r="296" spans="1:4" x14ac:dyDescent="0.25">
      <c r="A296" s="440"/>
      <c r="B296" s="440"/>
      <c r="C296" s="458"/>
      <c r="D296" s="458"/>
    </row>
    <row r="297" spans="1:4" x14ac:dyDescent="0.25">
      <c r="A297" s="440"/>
      <c r="B297" s="440"/>
      <c r="C297" s="458"/>
      <c r="D297" s="458"/>
    </row>
    <row r="298" spans="1:4" x14ac:dyDescent="0.25">
      <c r="A298" s="440"/>
      <c r="B298" s="440"/>
      <c r="C298" s="458"/>
      <c r="D298" s="458"/>
    </row>
    <row r="299" spans="1:4" x14ac:dyDescent="0.25">
      <c r="A299" s="440"/>
      <c r="B299" s="440"/>
      <c r="C299" s="458"/>
      <c r="D299" s="458"/>
    </row>
    <row r="300" spans="1:4" x14ac:dyDescent="0.25">
      <c r="A300" s="440"/>
      <c r="B300" s="440"/>
      <c r="C300" s="458"/>
      <c r="D300" s="458"/>
    </row>
    <row r="301" spans="1:4" x14ac:dyDescent="0.25">
      <c r="A301" s="440"/>
      <c r="B301" s="440"/>
      <c r="C301" s="458"/>
      <c r="D301" s="458"/>
    </row>
    <row r="302" spans="1:4" x14ac:dyDescent="0.25">
      <c r="A302" s="440"/>
      <c r="B302" s="440"/>
      <c r="C302" s="458"/>
      <c r="D302" s="458"/>
    </row>
    <row r="303" spans="1:4" x14ac:dyDescent="0.25">
      <c r="A303" s="440"/>
      <c r="B303" s="440"/>
      <c r="C303" s="458"/>
      <c r="D303" s="458"/>
    </row>
    <row r="304" spans="1:4" x14ac:dyDescent="0.25">
      <c r="A304" s="440"/>
      <c r="B304" s="440"/>
      <c r="C304" s="458"/>
      <c r="D304" s="458"/>
    </row>
    <row r="305" spans="1:4" x14ac:dyDescent="0.25">
      <c r="A305" s="440"/>
      <c r="B305" s="440"/>
      <c r="C305" s="458"/>
      <c r="D305" s="458"/>
    </row>
    <row r="306" spans="1:4" x14ac:dyDescent="0.25">
      <c r="A306" s="440"/>
      <c r="B306" s="440"/>
      <c r="C306" s="458"/>
      <c r="D306" s="458"/>
    </row>
    <row r="307" spans="1:4" x14ac:dyDescent="0.25">
      <c r="A307" s="440"/>
      <c r="B307" s="440"/>
      <c r="C307" s="458"/>
      <c r="D307" s="458"/>
    </row>
    <row r="308" spans="1:4" x14ac:dyDescent="0.25">
      <c r="A308" s="440"/>
      <c r="B308" s="440"/>
      <c r="C308" s="458"/>
      <c r="D308" s="458"/>
    </row>
    <row r="309" spans="1:4" x14ac:dyDescent="0.25">
      <c r="A309" s="440"/>
      <c r="B309" s="440"/>
      <c r="C309" s="458"/>
      <c r="D309" s="458"/>
    </row>
    <row r="310" spans="1:4" x14ac:dyDescent="0.25">
      <c r="A310" s="440"/>
      <c r="B310" s="440"/>
      <c r="C310" s="458"/>
      <c r="D310" s="458"/>
    </row>
    <row r="311" spans="1:4" x14ac:dyDescent="0.25">
      <c r="A311" s="440"/>
      <c r="B311" s="440"/>
      <c r="C311" s="458"/>
      <c r="D311" s="458"/>
    </row>
    <row r="312" spans="1:4" x14ac:dyDescent="0.25">
      <c r="A312" s="440"/>
      <c r="B312" s="440"/>
      <c r="C312" s="458"/>
      <c r="D312" s="458"/>
    </row>
    <row r="313" spans="1:4" x14ac:dyDescent="0.25">
      <c r="A313" s="440"/>
      <c r="B313" s="440"/>
      <c r="C313" s="458"/>
      <c r="D313" s="458"/>
    </row>
    <row r="314" spans="1:4" x14ac:dyDescent="0.25">
      <c r="A314" s="440"/>
      <c r="B314" s="440"/>
      <c r="C314" s="458"/>
      <c r="D314" s="458"/>
    </row>
    <row r="315" spans="1:4" x14ac:dyDescent="0.25">
      <c r="A315" s="440"/>
      <c r="B315" s="440"/>
      <c r="C315" s="458"/>
      <c r="D315" s="458"/>
    </row>
    <row r="316" spans="1:4" x14ac:dyDescent="0.25">
      <c r="A316" s="440"/>
      <c r="B316" s="440"/>
      <c r="C316" s="458"/>
      <c r="D316" s="458"/>
    </row>
    <row r="317" spans="1:4" x14ac:dyDescent="0.25">
      <c r="A317" s="440"/>
      <c r="B317" s="440"/>
      <c r="C317" s="458"/>
      <c r="D317" s="458"/>
    </row>
    <row r="318" spans="1:4" x14ac:dyDescent="0.25">
      <c r="A318" s="440"/>
      <c r="B318" s="440"/>
      <c r="C318" s="458"/>
      <c r="D318" s="458"/>
    </row>
    <row r="319" spans="1:4" x14ac:dyDescent="0.25">
      <c r="A319" s="440"/>
      <c r="B319" s="440"/>
      <c r="C319" s="458"/>
      <c r="D319" s="458"/>
    </row>
    <row r="320" spans="1:4" x14ac:dyDescent="0.25">
      <c r="A320" s="440"/>
      <c r="B320" s="440"/>
      <c r="C320" s="458"/>
      <c r="D320" s="458"/>
    </row>
    <row r="321" spans="1:4" x14ac:dyDescent="0.25">
      <c r="A321" s="440"/>
      <c r="B321" s="440"/>
      <c r="C321" s="458"/>
      <c r="D321" s="458"/>
    </row>
    <row r="322" spans="1:4" x14ac:dyDescent="0.25">
      <c r="A322" s="440"/>
      <c r="B322" s="440"/>
      <c r="C322" s="458"/>
      <c r="D322" s="458"/>
    </row>
    <row r="323" spans="1:4" x14ac:dyDescent="0.25">
      <c r="A323" s="440"/>
      <c r="B323" s="440"/>
      <c r="C323" s="458"/>
      <c r="D323" s="458"/>
    </row>
    <row r="324" spans="1:4" x14ac:dyDescent="0.25">
      <c r="A324" s="440"/>
      <c r="B324" s="440"/>
      <c r="C324" s="458"/>
      <c r="D324" s="458"/>
    </row>
    <row r="325" spans="1:4" x14ac:dyDescent="0.25">
      <c r="A325" s="440"/>
      <c r="B325" s="440"/>
      <c r="C325" s="458"/>
      <c r="D325" s="458"/>
    </row>
    <row r="326" spans="1:4" x14ac:dyDescent="0.25">
      <c r="A326" s="440"/>
      <c r="B326" s="440"/>
      <c r="C326" s="458"/>
      <c r="D326" s="458"/>
    </row>
    <row r="327" spans="1:4" x14ac:dyDescent="0.25">
      <c r="A327" s="440"/>
      <c r="B327" s="440"/>
      <c r="C327" s="458"/>
      <c r="D327" s="458"/>
    </row>
    <row r="328" spans="1:4" x14ac:dyDescent="0.25">
      <c r="A328" s="440"/>
      <c r="B328" s="440"/>
      <c r="C328" s="458"/>
      <c r="D328" s="458"/>
    </row>
    <row r="329" spans="1:4" x14ac:dyDescent="0.25">
      <c r="A329" s="440"/>
      <c r="B329" s="440"/>
      <c r="C329" s="458"/>
      <c r="D329" s="458"/>
    </row>
    <row r="330" spans="1:4" x14ac:dyDescent="0.25">
      <c r="A330" s="440"/>
      <c r="B330" s="440"/>
      <c r="C330" s="458"/>
      <c r="D330" s="458"/>
    </row>
    <row r="331" spans="1:4" x14ac:dyDescent="0.25">
      <c r="A331" s="440"/>
      <c r="B331" s="440"/>
      <c r="C331" s="458"/>
      <c r="D331" s="458"/>
    </row>
    <row r="332" spans="1:4" x14ac:dyDescent="0.25">
      <c r="A332" s="440"/>
      <c r="B332" s="440"/>
      <c r="C332" s="458"/>
      <c r="D332" s="458"/>
    </row>
    <row r="333" spans="1:4" x14ac:dyDescent="0.25">
      <c r="A333" s="440"/>
      <c r="B333" s="440"/>
      <c r="C333" s="458"/>
      <c r="D333" s="458"/>
    </row>
    <row r="334" spans="1:4" x14ac:dyDescent="0.25">
      <c r="A334" s="440"/>
      <c r="B334" s="440"/>
      <c r="C334" s="458"/>
      <c r="D334" s="458"/>
    </row>
    <row r="335" spans="1:4" x14ac:dyDescent="0.25">
      <c r="A335" s="440"/>
      <c r="B335" s="440"/>
      <c r="C335" s="458"/>
      <c r="D335" s="458"/>
    </row>
    <row r="336" spans="1:4" x14ac:dyDescent="0.25">
      <c r="A336" s="440"/>
      <c r="B336" s="440"/>
      <c r="C336" s="458"/>
      <c r="D336" s="458"/>
    </row>
    <row r="337" spans="1:4" x14ac:dyDescent="0.25">
      <c r="A337" s="440"/>
      <c r="B337" s="440"/>
      <c r="C337" s="458"/>
      <c r="D337" s="458"/>
    </row>
    <row r="338" spans="1:4" x14ac:dyDescent="0.25">
      <c r="A338" s="440"/>
      <c r="B338" s="440"/>
      <c r="C338" s="458"/>
      <c r="D338" s="458"/>
    </row>
    <row r="339" spans="1:4" x14ac:dyDescent="0.25">
      <c r="A339" s="440"/>
      <c r="B339" s="440"/>
      <c r="C339" s="458"/>
      <c r="D339" s="458"/>
    </row>
    <row r="340" spans="1:4" x14ac:dyDescent="0.25">
      <c r="A340" s="440"/>
      <c r="B340" s="440"/>
      <c r="C340" s="458"/>
      <c r="D340" s="458"/>
    </row>
    <row r="341" spans="1:4" x14ac:dyDescent="0.25">
      <c r="A341" s="440"/>
      <c r="B341" s="440"/>
      <c r="C341" s="458"/>
      <c r="D341" s="458"/>
    </row>
    <row r="342" spans="1:4" x14ac:dyDescent="0.25">
      <c r="A342" s="440"/>
      <c r="B342" s="440"/>
      <c r="C342" s="458"/>
      <c r="D342" s="458"/>
    </row>
    <row r="343" spans="1:4" x14ac:dyDescent="0.25">
      <c r="A343" s="440"/>
      <c r="B343" s="440"/>
      <c r="C343" s="458"/>
      <c r="D343" s="458"/>
    </row>
    <row r="344" spans="1:4" x14ac:dyDescent="0.25">
      <c r="A344" s="440"/>
      <c r="B344" s="440"/>
      <c r="C344" s="458"/>
      <c r="D344" s="458"/>
    </row>
    <row r="345" spans="1:4" x14ac:dyDescent="0.25">
      <c r="A345" s="440"/>
      <c r="B345" s="440"/>
      <c r="C345" s="458"/>
      <c r="D345" s="458"/>
    </row>
    <row r="346" spans="1:4" x14ac:dyDescent="0.25">
      <c r="A346" s="440"/>
      <c r="B346" s="440"/>
      <c r="C346" s="458"/>
      <c r="D346" s="458"/>
    </row>
    <row r="347" spans="1:4" x14ac:dyDescent="0.25">
      <c r="A347" s="440"/>
      <c r="B347" s="440"/>
      <c r="C347" s="458"/>
      <c r="D347" s="458"/>
    </row>
    <row r="348" spans="1:4" x14ac:dyDescent="0.25">
      <c r="A348" s="440"/>
      <c r="B348" s="440"/>
      <c r="C348" s="458"/>
      <c r="D348" s="458"/>
    </row>
    <row r="349" spans="1:4" x14ac:dyDescent="0.25">
      <c r="A349" s="440"/>
      <c r="B349" s="440"/>
      <c r="C349" s="458"/>
      <c r="D349" s="458"/>
    </row>
    <row r="350" spans="1:4" x14ac:dyDescent="0.25">
      <c r="A350" s="440"/>
      <c r="B350" s="440"/>
      <c r="C350" s="458"/>
      <c r="D350" s="458"/>
    </row>
    <row r="351" spans="1:4" x14ac:dyDescent="0.25">
      <c r="A351" s="440"/>
      <c r="B351" s="440"/>
      <c r="C351" s="458"/>
      <c r="D351" s="458"/>
    </row>
    <row r="352" spans="1:4" x14ac:dyDescent="0.25">
      <c r="A352" s="440"/>
      <c r="B352" s="440"/>
      <c r="C352" s="458"/>
      <c r="D352" s="458"/>
    </row>
    <row r="353" spans="1:4" x14ac:dyDescent="0.25">
      <c r="A353" s="440"/>
      <c r="B353" s="440"/>
      <c r="C353" s="458"/>
      <c r="D353" s="458"/>
    </row>
    <row r="354" spans="1:4" x14ac:dyDescent="0.25">
      <c r="A354" s="440"/>
      <c r="B354" s="440"/>
      <c r="C354" s="458"/>
      <c r="D354" s="458"/>
    </row>
    <row r="355" spans="1:4" x14ac:dyDescent="0.25">
      <c r="A355" s="440"/>
      <c r="B355" s="440"/>
      <c r="C355" s="458"/>
      <c r="D355" s="458"/>
    </row>
    <row r="356" spans="1:4" x14ac:dyDescent="0.25">
      <c r="A356" s="440"/>
      <c r="B356" s="440"/>
      <c r="C356" s="458"/>
      <c r="D356" s="458"/>
    </row>
    <row r="357" spans="1:4" x14ac:dyDescent="0.25">
      <c r="A357" s="440"/>
      <c r="B357" s="440"/>
      <c r="C357" s="458"/>
      <c r="D357" s="458"/>
    </row>
    <row r="358" spans="1:4" x14ac:dyDescent="0.25">
      <c r="A358" s="440"/>
      <c r="B358" s="440"/>
      <c r="C358" s="458"/>
      <c r="D358" s="458"/>
    </row>
    <row r="359" spans="1:4" x14ac:dyDescent="0.25">
      <c r="A359" s="440"/>
      <c r="B359" s="440"/>
      <c r="C359" s="458"/>
      <c r="D359" s="458"/>
    </row>
    <row r="360" spans="1:4" x14ac:dyDescent="0.25">
      <c r="A360" s="440"/>
      <c r="B360" s="440"/>
      <c r="C360" s="458"/>
      <c r="D360" s="458"/>
    </row>
    <row r="361" spans="1:4" x14ac:dyDescent="0.25">
      <c r="A361" s="440"/>
      <c r="B361" s="440"/>
      <c r="C361" s="458"/>
      <c r="D361" s="458"/>
    </row>
    <row r="362" spans="1:4" x14ac:dyDescent="0.25">
      <c r="A362" s="440"/>
      <c r="B362" s="440"/>
      <c r="C362" s="458"/>
      <c r="D362" s="458"/>
    </row>
    <row r="363" spans="1:4" x14ac:dyDescent="0.25">
      <c r="A363" s="440"/>
      <c r="B363" s="440"/>
      <c r="C363" s="458"/>
      <c r="D363" s="458"/>
    </row>
    <row r="364" spans="1:4" x14ac:dyDescent="0.25">
      <c r="A364" s="440"/>
      <c r="B364" s="440"/>
      <c r="C364" s="458"/>
      <c r="D364" s="458"/>
    </row>
    <row r="365" spans="1:4" x14ac:dyDescent="0.25">
      <c r="A365" s="440"/>
      <c r="B365" s="440"/>
      <c r="C365" s="458"/>
      <c r="D365" s="458"/>
    </row>
    <row r="366" spans="1:4" x14ac:dyDescent="0.25">
      <c r="A366" s="440"/>
      <c r="B366" s="440"/>
      <c r="C366" s="458"/>
      <c r="D366" s="458"/>
    </row>
    <row r="367" spans="1:4" x14ac:dyDescent="0.25">
      <c r="A367" s="440"/>
      <c r="B367" s="440"/>
      <c r="C367" s="458"/>
      <c r="D367" s="458"/>
    </row>
    <row r="368" spans="1:4" x14ac:dyDescent="0.25">
      <c r="A368" s="440"/>
      <c r="B368" s="440"/>
      <c r="C368" s="458"/>
      <c r="D368" s="458"/>
    </row>
    <row r="369" spans="1:4" x14ac:dyDescent="0.25">
      <c r="A369" s="440"/>
      <c r="B369" s="440"/>
      <c r="C369" s="458"/>
      <c r="D369" s="458"/>
    </row>
    <row r="370" spans="1:4" x14ac:dyDescent="0.25">
      <c r="A370" s="440"/>
      <c r="B370" s="440"/>
      <c r="C370" s="458"/>
      <c r="D370" s="458"/>
    </row>
    <row r="371" spans="1:4" x14ac:dyDescent="0.25">
      <c r="A371" s="440"/>
      <c r="B371" s="440"/>
      <c r="C371" s="458"/>
      <c r="D371" s="458"/>
    </row>
    <row r="372" spans="1:4" x14ac:dyDescent="0.25">
      <c r="A372" s="440"/>
      <c r="B372" s="440"/>
      <c r="C372" s="458"/>
      <c r="D372" s="458"/>
    </row>
    <row r="373" spans="1:4" x14ac:dyDescent="0.25">
      <c r="A373" s="440"/>
      <c r="B373" s="440"/>
      <c r="C373" s="458"/>
      <c r="D373" s="458"/>
    </row>
    <row r="374" spans="1:4" x14ac:dyDescent="0.25">
      <c r="A374" s="440"/>
      <c r="B374" s="440"/>
      <c r="C374" s="458"/>
      <c r="D374" s="458"/>
    </row>
    <row r="375" spans="1:4" x14ac:dyDescent="0.25">
      <c r="A375" s="440"/>
      <c r="B375" s="440"/>
      <c r="C375" s="458"/>
      <c r="D375" s="458"/>
    </row>
    <row r="376" spans="1:4" x14ac:dyDescent="0.25">
      <c r="A376" s="440"/>
      <c r="B376" s="440"/>
      <c r="C376" s="458"/>
      <c r="D376" s="458"/>
    </row>
    <row r="377" spans="1:4" x14ac:dyDescent="0.25">
      <c r="A377" s="440"/>
      <c r="B377" s="440"/>
      <c r="C377" s="458"/>
      <c r="D377" s="458"/>
    </row>
    <row r="378" spans="1:4" x14ac:dyDescent="0.25">
      <c r="A378" s="440"/>
      <c r="B378" s="440"/>
      <c r="C378" s="458"/>
      <c r="D378" s="458"/>
    </row>
    <row r="379" spans="1:4" x14ac:dyDescent="0.25">
      <c r="A379" s="440"/>
      <c r="B379" s="440"/>
      <c r="C379" s="458"/>
      <c r="D379" s="458"/>
    </row>
    <row r="380" spans="1:4" x14ac:dyDescent="0.25">
      <c r="A380" s="440"/>
      <c r="B380" s="440"/>
      <c r="C380" s="458"/>
      <c r="D380" s="458"/>
    </row>
    <row r="381" spans="1:4" x14ac:dyDescent="0.25">
      <c r="A381" s="440"/>
      <c r="B381" s="440"/>
      <c r="C381" s="458"/>
      <c r="D381" s="458"/>
    </row>
    <row r="382" spans="1:4" x14ac:dyDescent="0.25">
      <c r="A382" s="440"/>
      <c r="B382" s="440"/>
      <c r="C382" s="458"/>
      <c r="D382" s="458"/>
    </row>
    <row r="383" spans="1:4" x14ac:dyDescent="0.25">
      <c r="A383" s="440"/>
      <c r="B383" s="440"/>
      <c r="C383" s="458"/>
      <c r="D383" s="458"/>
    </row>
    <row r="384" spans="1:4" x14ac:dyDescent="0.25">
      <c r="A384" s="440"/>
      <c r="B384" s="440"/>
      <c r="C384" s="458"/>
      <c r="D384" s="458"/>
    </row>
    <row r="385" spans="1:4" x14ac:dyDescent="0.25">
      <c r="A385" s="440"/>
      <c r="B385" s="440"/>
      <c r="C385" s="458"/>
      <c r="D385" s="458"/>
    </row>
    <row r="386" spans="1:4" x14ac:dyDescent="0.25">
      <c r="A386" s="440"/>
      <c r="B386" s="440"/>
      <c r="C386" s="458"/>
      <c r="D386" s="458"/>
    </row>
    <row r="387" spans="1:4" x14ac:dyDescent="0.25">
      <c r="A387" s="440"/>
      <c r="B387" s="440"/>
      <c r="C387" s="458"/>
      <c r="D387" s="458"/>
    </row>
    <row r="388" spans="1:4" x14ac:dyDescent="0.25">
      <c r="A388" s="440"/>
      <c r="B388" s="440"/>
      <c r="C388" s="458"/>
      <c r="D388" s="458"/>
    </row>
    <row r="389" spans="1:4" x14ac:dyDescent="0.25">
      <c r="A389" s="440"/>
      <c r="B389" s="440"/>
      <c r="C389" s="458"/>
      <c r="D389" s="458"/>
    </row>
    <row r="390" spans="1:4" x14ac:dyDescent="0.25">
      <c r="A390" s="440"/>
      <c r="B390" s="440"/>
      <c r="C390" s="458"/>
      <c r="D390" s="458"/>
    </row>
    <row r="391" spans="1:4" x14ac:dyDescent="0.25">
      <c r="A391" s="440"/>
      <c r="B391" s="440"/>
      <c r="C391" s="458"/>
      <c r="D391" s="458"/>
    </row>
    <row r="392" spans="1:4" x14ac:dyDescent="0.25">
      <c r="A392" s="440"/>
      <c r="B392" s="440"/>
      <c r="C392" s="458"/>
      <c r="D392" s="458"/>
    </row>
    <row r="393" spans="1:4" x14ac:dyDescent="0.25">
      <c r="A393" s="440"/>
      <c r="B393" s="440"/>
      <c r="C393" s="458"/>
      <c r="D393" s="458"/>
    </row>
    <row r="394" spans="1:4" x14ac:dyDescent="0.25">
      <c r="A394" s="440"/>
      <c r="B394" s="440"/>
      <c r="C394" s="458"/>
      <c r="D394" s="458"/>
    </row>
    <row r="395" spans="1:4" x14ac:dyDescent="0.25">
      <c r="A395" s="440"/>
      <c r="B395" s="440"/>
      <c r="C395" s="458"/>
      <c r="D395" s="458"/>
    </row>
    <row r="396" spans="1:4" x14ac:dyDescent="0.25">
      <c r="A396" s="440"/>
      <c r="B396" s="440"/>
      <c r="C396" s="458"/>
      <c r="D396" s="458"/>
    </row>
    <row r="397" spans="1:4" x14ac:dyDescent="0.25">
      <c r="A397" s="440"/>
      <c r="B397" s="440"/>
      <c r="C397" s="458"/>
      <c r="D397" s="458"/>
    </row>
    <row r="398" spans="1:4" x14ac:dyDescent="0.25">
      <c r="A398" s="440"/>
      <c r="B398" s="440"/>
      <c r="C398" s="458"/>
      <c r="D398" s="458"/>
    </row>
    <row r="399" spans="1:4" x14ac:dyDescent="0.25">
      <c r="A399" s="440"/>
      <c r="B399" s="440"/>
      <c r="C399" s="458"/>
      <c r="D399" s="458"/>
    </row>
    <row r="400" spans="1:4" x14ac:dyDescent="0.25">
      <c r="A400" s="440"/>
      <c r="B400" s="440"/>
      <c r="C400" s="458"/>
      <c r="D400" s="458"/>
    </row>
    <row r="401" spans="1:4" x14ac:dyDescent="0.25">
      <c r="A401" s="440"/>
      <c r="B401" s="440"/>
      <c r="C401" s="458"/>
      <c r="D401" s="458"/>
    </row>
    <row r="402" spans="1:4" x14ac:dyDescent="0.25">
      <c r="A402" s="440"/>
      <c r="B402" s="440"/>
      <c r="C402" s="458"/>
      <c r="D402" s="458"/>
    </row>
    <row r="403" spans="1:4" x14ac:dyDescent="0.25">
      <c r="A403" s="440"/>
      <c r="B403" s="440"/>
      <c r="C403" s="458"/>
      <c r="D403" s="458"/>
    </row>
    <row r="404" spans="1:4" x14ac:dyDescent="0.25">
      <c r="A404" s="440"/>
      <c r="B404" s="440"/>
      <c r="C404" s="458"/>
      <c r="D404" s="458"/>
    </row>
    <row r="405" spans="1:4" x14ac:dyDescent="0.25">
      <c r="A405" s="440"/>
      <c r="B405" s="440"/>
      <c r="C405" s="458"/>
      <c r="D405" s="458"/>
    </row>
    <row r="406" spans="1:4" x14ac:dyDescent="0.25">
      <c r="A406" s="440"/>
      <c r="B406" s="440"/>
      <c r="C406" s="458"/>
      <c r="D406" s="458"/>
    </row>
    <row r="407" spans="1:4" x14ac:dyDescent="0.25">
      <c r="A407" s="440"/>
      <c r="B407" s="440"/>
      <c r="C407" s="458"/>
      <c r="D407" s="458"/>
    </row>
    <row r="408" spans="1:4" x14ac:dyDescent="0.25">
      <c r="A408" s="440"/>
      <c r="B408" s="440"/>
      <c r="C408" s="458"/>
      <c r="D408" s="458"/>
    </row>
    <row r="409" spans="1:4" x14ac:dyDescent="0.25">
      <c r="A409" s="440"/>
      <c r="B409" s="440"/>
      <c r="C409" s="458"/>
      <c r="D409" s="458"/>
    </row>
    <row r="410" spans="1:4" x14ac:dyDescent="0.25">
      <c r="A410" s="440"/>
      <c r="B410" s="440"/>
      <c r="C410" s="458"/>
      <c r="D410" s="458"/>
    </row>
    <row r="411" spans="1:4" x14ac:dyDescent="0.25">
      <c r="A411" s="440"/>
      <c r="B411" s="440"/>
      <c r="C411" s="458"/>
      <c r="D411" s="458"/>
    </row>
    <row r="412" spans="1:4" x14ac:dyDescent="0.25">
      <c r="A412" s="440"/>
      <c r="B412" s="440"/>
      <c r="C412" s="458"/>
      <c r="D412" s="458"/>
    </row>
    <row r="413" spans="1:4" x14ac:dyDescent="0.25">
      <c r="A413" s="440"/>
      <c r="B413" s="440"/>
      <c r="C413" s="458"/>
      <c r="D413" s="458"/>
    </row>
    <row r="414" spans="1:4" x14ac:dyDescent="0.25">
      <c r="A414" s="440"/>
      <c r="B414" s="440"/>
      <c r="C414" s="458"/>
      <c r="D414" s="458"/>
    </row>
    <row r="415" spans="1:4" x14ac:dyDescent="0.25">
      <c r="A415" s="440"/>
      <c r="B415" s="440"/>
      <c r="C415" s="458"/>
      <c r="D415" s="458"/>
    </row>
    <row r="416" spans="1:4" x14ac:dyDescent="0.25">
      <c r="A416" s="440"/>
      <c r="B416" s="440"/>
      <c r="C416" s="458"/>
      <c r="D416" s="458"/>
    </row>
    <row r="417" spans="1:4" x14ac:dyDescent="0.25">
      <c r="A417" s="440"/>
      <c r="B417" s="440"/>
      <c r="C417" s="458"/>
      <c r="D417" s="458"/>
    </row>
    <row r="418" spans="1:4" x14ac:dyDescent="0.25">
      <c r="A418" s="440"/>
      <c r="B418" s="440"/>
      <c r="C418" s="458"/>
      <c r="D418" s="458"/>
    </row>
    <row r="419" spans="1:4" x14ac:dyDescent="0.25">
      <c r="A419" s="440"/>
      <c r="B419" s="440"/>
      <c r="C419" s="458"/>
      <c r="D419" s="458"/>
    </row>
    <row r="420" spans="1:4" x14ac:dyDescent="0.25">
      <c r="A420" s="440"/>
      <c r="B420" s="440"/>
      <c r="C420" s="458"/>
      <c r="D420" s="458"/>
    </row>
    <row r="421" spans="1:4" x14ac:dyDescent="0.25">
      <c r="A421" s="440"/>
      <c r="B421" s="440"/>
      <c r="C421" s="458"/>
      <c r="D421" s="458"/>
    </row>
    <row r="422" spans="1:4" x14ac:dyDescent="0.25">
      <c r="A422" s="440"/>
      <c r="B422" s="440"/>
      <c r="C422" s="458"/>
      <c r="D422" s="458"/>
    </row>
    <row r="423" spans="1:4" x14ac:dyDescent="0.25">
      <c r="A423" s="440"/>
      <c r="B423" s="440"/>
      <c r="C423" s="458"/>
      <c r="D423" s="458"/>
    </row>
    <row r="424" spans="1:4" x14ac:dyDescent="0.25">
      <c r="A424" s="440"/>
      <c r="B424" s="440"/>
      <c r="C424" s="458"/>
      <c r="D424" s="458"/>
    </row>
    <row r="425" spans="1:4" x14ac:dyDescent="0.25">
      <c r="A425" s="440"/>
      <c r="B425" s="440"/>
      <c r="C425" s="458"/>
      <c r="D425" s="458"/>
    </row>
    <row r="426" spans="1:4" x14ac:dyDescent="0.25">
      <c r="A426" s="440"/>
      <c r="B426" s="440"/>
      <c r="C426" s="458"/>
      <c r="D426" s="458"/>
    </row>
    <row r="427" spans="1:4" x14ac:dyDescent="0.25">
      <c r="A427" s="440"/>
      <c r="B427" s="440"/>
      <c r="C427" s="458"/>
      <c r="D427" s="458"/>
    </row>
    <row r="428" spans="1:4" x14ac:dyDescent="0.25">
      <c r="A428" s="440"/>
      <c r="B428" s="440"/>
      <c r="C428" s="458"/>
      <c r="D428" s="458"/>
    </row>
    <row r="429" spans="1:4" x14ac:dyDescent="0.25">
      <c r="A429" s="440"/>
      <c r="B429" s="440"/>
      <c r="C429" s="458"/>
      <c r="D429" s="458"/>
    </row>
    <row r="430" spans="1:4" x14ac:dyDescent="0.25">
      <c r="A430" s="440"/>
      <c r="B430" s="440"/>
      <c r="C430" s="458"/>
      <c r="D430" s="458"/>
    </row>
    <row r="431" spans="1:4" x14ac:dyDescent="0.25">
      <c r="A431" s="440"/>
      <c r="B431" s="440"/>
      <c r="C431" s="458"/>
      <c r="D431" s="458"/>
    </row>
    <row r="432" spans="1:4" x14ac:dyDescent="0.25">
      <c r="A432" s="440"/>
      <c r="B432" s="440"/>
      <c r="C432" s="458"/>
      <c r="D432" s="458"/>
    </row>
    <row r="433" spans="1:4" x14ac:dyDescent="0.25">
      <c r="A433" s="440"/>
      <c r="B433" s="440"/>
      <c r="C433" s="458"/>
      <c r="D433" s="458"/>
    </row>
    <row r="434" spans="1:4" x14ac:dyDescent="0.25">
      <c r="A434" s="440"/>
      <c r="B434" s="440"/>
      <c r="C434" s="458"/>
      <c r="D434" s="458"/>
    </row>
    <row r="435" spans="1:4" x14ac:dyDescent="0.25">
      <c r="A435" s="440"/>
      <c r="B435" s="440"/>
      <c r="C435" s="458"/>
      <c r="D435" s="458"/>
    </row>
    <row r="436" spans="1:4" x14ac:dyDescent="0.25">
      <c r="A436" s="440"/>
      <c r="B436" s="440"/>
      <c r="C436" s="458"/>
      <c r="D436" s="458"/>
    </row>
    <row r="437" spans="1:4" x14ac:dyDescent="0.25">
      <c r="A437" s="440"/>
      <c r="B437" s="440"/>
      <c r="C437" s="458"/>
      <c r="D437" s="458"/>
    </row>
    <row r="438" spans="1:4" x14ac:dyDescent="0.25">
      <c r="A438" s="440"/>
      <c r="B438" s="440"/>
      <c r="C438" s="458"/>
      <c r="D438" s="458"/>
    </row>
    <row r="439" spans="1:4" x14ac:dyDescent="0.25">
      <c r="A439" s="440"/>
      <c r="B439" s="440"/>
      <c r="C439" s="458"/>
      <c r="D439" s="458"/>
    </row>
    <row r="440" spans="1:4" x14ac:dyDescent="0.25">
      <c r="A440" s="440"/>
      <c r="B440" s="440"/>
      <c r="C440" s="458"/>
      <c r="D440" s="458"/>
    </row>
    <row r="441" spans="1:4" x14ac:dyDescent="0.25">
      <c r="A441" s="440"/>
      <c r="B441" s="440"/>
      <c r="C441" s="458"/>
      <c r="D441" s="458"/>
    </row>
    <row r="442" spans="1:4" x14ac:dyDescent="0.25">
      <c r="A442" s="440"/>
      <c r="B442" s="440"/>
      <c r="C442" s="458"/>
      <c r="D442" s="458"/>
    </row>
    <row r="443" spans="1:4" x14ac:dyDescent="0.25">
      <c r="A443" s="440"/>
      <c r="B443" s="440"/>
      <c r="C443" s="458"/>
      <c r="D443" s="458"/>
    </row>
    <row r="444" spans="1:4" x14ac:dyDescent="0.25">
      <c r="A444" s="440"/>
      <c r="B444" s="440"/>
      <c r="C444" s="458"/>
      <c r="D444" s="458"/>
    </row>
    <row r="445" spans="1:4" x14ac:dyDescent="0.25">
      <c r="A445" s="440"/>
      <c r="B445" s="440"/>
      <c r="C445" s="458"/>
      <c r="D445" s="458"/>
    </row>
    <row r="446" spans="1:4" x14ac:dyDescent="0.25">
      <c r="A446" s="440"/>
      <c r="B446" s="440"/>
      <c r="C446" s="458"/>
      <c r="D446" s="458"/>
    </row>
    <row r="447" spans="1:4" x14ac:dyDescent="0.25">
      <c r="A447" s="440"/>
      <c r="B447" s="440"/>
      <c r="C447" s="458"/>
      <c r="D447" s="458"/>
    </row>
    <row r="448" spans="1:4" x14ac:dyDescent="0.25">
      <c r="A448" s="440"/>
      <c r="B448" s="440"/>
      <c r="C448" s="458"/>
      <c r="D448" s="458"/>
    </row>
    <row r="449" spans="1:4" x14ac:dyDescent="0.25">
      <c r="A449" s="440"/>
      <c r="B449" s="440"/>
      <c r="C449" s="458"/>
      <c r="D449" s="458"/>
    </row>
    <row r="450" spans="1:4" x14ac:dyDescent="0.25">
      <c r="A450" s="440"/>
      <c r="B450" s="440"/>
      <c r="C450" s="458"/>
      <c r="D450" s="458"/>
    </row>
    <row r="451" spans="1:4" x14ac:dyDescent="0.25">
      <c r="A451" s="440"/>
      <c r="B451" s="440"/>
      <c r="C451" s="458"/>
      <c r="D451" s="458"/>
    </row>
    <row r="452" spans="1:4" x14ac:dyDescent="0.25">
      <c r="A452" s="440"/>
      <c r="B452" s="440"/>
      <c r="C452" s="458"/>
      <c r="D452" s="458"/>
    </row>
    <row r="453" spans="1:4" x14ac:dyDescent="0.25">
      <c r="A453" s="440"/>
      <c r="B453" s="440"/>
      <c r="C453" s="458"/>
      <c r="D453" s="458"/>
    </row>
    <row r="454" spans="1:4" x14ac:dyDescent="0.25">
      <c r="A454" s="440"/>
      <c r="B454" s="440"/>
      <c r="C454" s="458"/>
      <c r="D454" s="458"/>
    </row>
    <row r="455" spans="1:4" x14ac:dyDescent="0.25">
      <c r="A455" s="440"/>
      <c r="B455" s="440"/>
      <c r="C455" s="458"/>
      <c r="D455" s="458"/>
    </row>
    <row r="456" spans="1:4" x14ac:dyDescent="0.25">
      <c r="A456" s="440"/>
      <c r="B456" s="440"/>
      <c r="C456" s="458"/>
      <c r="D456" s="458"/>
    </row>
    <row r="457" spans="1:4" x14ac:dyDescent="0.25">
      <c r="A457" s="440"/>
      <c r="B457" s="440"/>
      <c r="C457" s="458"/>
      <c r="D457" s="458"/>
    </row>
    <row r="458" spans="1:4" x14ac:dyDescent="0.25">
      <c r="A458" s="440"/>
      <c r="B458" s="440"/>
      <c r="C458" s="458"/>
      <c r="D458" s="458"/>
    </row>
    <row r="459" spans="1:4" x14ac:dyDescent="0.25">
      <c r="A459" s="440"/>
      <c r="B459" s="440"/>
      <c r="C459" s="458"/>
      <c r="D459" s="458"/>
    </row>
    <row r="460" spans="1:4" x14ac:dyDescent="0.25">
      <c r="A460" s="440"/>
      <c r="B460" s="440"/>
      <c r="C460" s="458"/>
      <c r="D460" s="458"/>
    </row>
    <row r="461" spans="1:4" x14ac:dyDescent="0.25">
      <c r="A461" s="440"/>
      <c r="B461" s="440"/>
      <c r="C461" s="458"/>
      <c r="D461" s="458"/>
    </row>
    <row r="462" spans="1:4" x14ac:dyDescent="0.25">
      <c r="A462" s="440"/>
      <c r="B462" s="440"/>
      <c r="C462" s="458"/>
      <c r="D462" s="458"/>
    </row>
    <row r="463" spans="1:4" x14ac:dyDescent="0.25">
      <c r="A463" s="440"/>
      <c r="B463" s="440"/>
      <c r="C463" s="458"/>
      <c r="D463" s="458"/>
    </row>
    <row r="464" spans="1:4" x14ac:dyDescent="0.25">
      <c r="A464" s="440"/>
      <c r="B464" s="440"/>
      <c r="C464" s="458"/>
      <c r="D464" s="458"/>
    </row>
    <row r="465" spans="1:4" x14ac:dyDescent="0.25">
      <c r="A465" s="440"/>
      <c r="B465" s="440"/>
      <c r="C465" s="458"/>
      <c r="D465" s="458"/>
    </row>
    <row r="466" spans="1:4" x14ac:dyDescent="0.25">
      <c r="A466" s="440"/>
      <c r="B466" s="440"/>
      <c r="C466" s="458"/>
      <c r="D466" s="458"/>
    </row>
    <row r="467" spans="1:4" x14ac:dyDescent="0.25">
      <c r="A467" s="440"/>
      <c r="B467" s="440"/>
      <c r="C467" s="458"/>
      <c r="D467" s="458"/>
    </row>
    <row r="468" spans="1:4" x14ac:dyDescent="0.25">
      <c r="A468" s="440"/>
      <c r="B468" s="440"/>
      <c r="C468" s="458"/>
      <c r="D468" s="458"/>
    </row>
    <row r="469" spans="1:4" x14ac:dyDescent="0.25">
      <c r="A469" s="440"/>
      <c r="B469" s="440"/>
      <c r="C469" s="458"/>
      <c r="D469" s="458"/>
    </row>
    <row r="470" spans="1:4" x14ac:dyDescent="0.25">
      <c r="A470" s="440"/>
      <c r="B470" s="440"/>
      <c r="C470" s="458"/>
      <c r="D470" s="458"/>
    </row>
    <row r="471" spans="1:4" x14ac:dyDescent="0.25">
      <c r="A471" s="440"/>
      <c r="B471" s="440"/>
      <c r="C471" s="458"/>
      <c r="D471" s="458"/>
    </row>
    <row r="472" spans="1:4" x14ac:dyDescent="0.25">
      <c r="A472" s="440"/>
      <c r="B472" s="440"/>
      <c r="C472" s="458"/>
      <c r="D472" s="458"/>
    </row>
    <row r="473" spans="1:4" x14ac:dyDescent="0.25">
      <c r="A473" s="440"/>
      <c r="B473" s="440"/>
      <c r="C473" s="458"/>
      <c r="D473" s="458"/>
    </row>
    <row r="474" spans="1:4" x14ac:dyDescent="0.25">
      <c r="A474" s="440"/>
      <c r="B474" s="440"/>
      <c r="C474" s="458"/>
      <c r="D474" s="458"/>
    </row>
    <row r="475" spans="1:4" x14ac:dyDescent="0.25">
      <c r="A475" s="440"/>
      <c r="B475" s="440"/>
      <c r="C475" s="458"/>
      <c r="D475" s="458"/>
    </row>
    <row r="476" spans="1:4" x14ac:dyDescent="0.25">
      <c r="A476" s="440"/>
      <c r="B476" s="440"/>
      <c r="C476" s="458"/>
      <c r="D476" s="458"/>
    </row>
    <row r="477" spans="1:4" x14ac:dyDescent="0.25">
      <c r="A477" s="440"/>
      <c r="B477" s="440"/>
      <c r="C477" s="458"/>
      <c r="D477" s="458"/>
    </row>
    <row r="478" spans="1:4" x14ac:dyDescent="0.25">
      <c r="A478" s="440"/>
      <c r="B478" s="440"/>
      <c r="C478" s="458"/>
      <c r="D478" s="458"/>
    </row>
    <row r="479" spans="1:4" x14ac:dyDescent="0.25">
      <c r="A479" s="440"/>
      <c r="B479" s="440"/>
      <c r="C479" s="458"/>
      <c r="D479" s="458"/>
    </row>
    <row r="480" spans="1:4" x14ac:dyDescent="0.25">
      <c r="A480" s="440"/>
      <c r="B480" s="440"/>
      <c r="C480" s="458"/>
      <c r="D480" s="458"/>
    </row>
    <row r="481" spans="1:4" x14ac:dyDescent="0.25">
      <c r="A481" s="440"/>
      <c r="B481" s="440"/>
      <c r="C481" s="458"/>
      <c r="D481" s="458"/>
    </row>
    <row r="482" spans="1:4" x14ac:dyDescent="0.25">
      <c r="A482" s="440"/>
      <c r="B482" s="440"/>
      <c r="C482" s="458"/>
      <c r="D482" s="458"/>
    </row>
    <row r="483" spans="1:4" x14ac:dyDescent="0.25">
      <c r="A483" s="440"/>
      <c r="B483" s="440"/>
      <c r="C483" s="458"/>
      <c r="D483" s="458"/>
    </row>
    <row r="484" spans="1:4" x14ac:dyDescent="0.25">
      <c r="A484" s="440"/>
      <c r="B484" s="440"/>
      <c r="C484" s="458"/>
      <c r="D484" s="458"/>
    </row>
    <row r="485" spans="1:4" x14ac:dyDescent="0.25">
      <c r="A485" s="440"/>
      <c r="B485" s="440"/>
      <c r="C485" s="458"/>
      <c r="D485" s="458"/>
    </row>
    <row r="486" spans="1:4" x14ac:dyDescent="0.25">
      <c r="A486" s="440"/>
      <c r="B486" s="440"/>
      <c r="C486" s="458"/>
      <c r="D486" s="458"/>
    </row>
    <row r="487" spans="1:4" x14ac:dyDescent="0.25">
      <c r="A487" s="440"/>
      <c r="B487" s="440"/>
      <c r="C487" s="458"/>
      <c r="D487" s="458"/>
    </row>
    <row r="488" spans="1:4" x14ac:dyDescent="0.25">
      <c r="A488" s="440"/>
      <c r="B488" s="440"/>
      <c r="C488" s="458"/>
      <c r="D488" s="458"/>
    </row>
    <row r="489" spans="1:4" x14ac:dyDescent="0.25">
      <c r="A489" s="440"/>
      <c r="B489" s="440"/>
      <c r="C489" s="458"/>
      <c r="D489" s="458"/>
    </row>
    <row r="490" spans="1:4" x14ac:dyDescent="0.25">
      <c r="A490" s="440"/>
      <c r="B490" s="440"/>
      <c r="C490" s="458"/>
      <c r="D490" s="458"/>
    </row>
    <row r="491" spans="1:4" x14ac:dyDescent="0.25">
      <c r="A491" s="440"/>
      <c r="B491" s="440"/>
      <c r="C491" s="458"/>
      <c r="D491" s="458"/>
    </row>
    <row r="492" spans="1:4" x14ac:dyDescent="0.25">
      <c r="A492" s="440"/>
      <c r="B492" s="440"/>
      <c r="C492" s="458"/>
      <c r="D492" s="458"/>
    </row>
    <row r="493" spans="1:4" x14ac:dyDescent="0.25">
      <c r="A493" s="440"/>
      <c r="B493" s="440"/>
      <c r="C493" s="458"/>
      <c r="D493" s="458"/>
    </row>
    <row r="494" spans="1:4" x14ac:dyDescent="0.25">
      <c r="A494" s="440"/>
      <c r="B494" s="440"/>
      <c r="C494" s="458"/>
      <c r="D494" s="458"/>
    </row>
    <row r="495" spans="1:4" x14ac:dyDescent="0.25">
      <c r="A495" s="440"/>
      <c r="B495" s="440"/>
      <c r="C495" s="458"/>
      <c r="D495" s="458"/>
    </row>
    <row r="496" spans="1:4" x14ac:dyDescent="0.25">
      <c r="A496" s="440"/>
      <c r="B496" s="440"/>
      <c r="C496" s="458"/>
      <c r="D496" s="458"/>
    </row>
    <row r="497" spans="1:4" x14ac:dyDescent="0.25">
      <c r="A497" s="440"/>
      <c r="B497" s="440"/>
      <c r="C497" s="458"/>
      <c r="D497" s="458"/>
    </row>
    <row r="498" spans="1:4" x14ac:dyDescent="0.25">
      <c r="A498" s="440"/>
      <c r="B498" s="440"/>
      <c r="C498" s="458"/>
      <c r="D498" s="458"/>
    </row>
    <row r="499" spans="1:4" x14ac:dyDescent="0.25">
      <c r="A499" s="440"/>
      <c r="B499" s="440"/>
      <c r="C499" s="458"/>
      <c r="D499" s="458"/>
    </row>
    <row r="500" spans="1:4" x14ac:dyDescent="0.25">
      <c r="A500" s="440"/>
      <c r="B500" s="440"/>
      <c r="C500" s="458"/>
      <c r="D500" s="458"/>
    </row>
    <row r="501" spans="1:4" x14ac:dyDescent="0.25">
      <c r="A501" s="440"/>
      <c r="B501" s="440"/>
      <c r="C501" s="458"/>
      <c r="D501" s="458"/>
    </row>
    <row r="502" spans="1:4" x14ac:dyDescent="0.25">
      <c r="A502" s="440"/>
      <c r="B502" s="440"/>
      <c r="C502" s="458"/>
      <c r="D502" s="458"/>
    </row>
    <row r="503" spans="1:4" x14ac:dyDescent="0.25">
      <c r="A503" s="440"/>
      <c r="B503" s="440"/>
      <c r="C503" s="458"/>
      <c r="D503" s="458"/>
    </row>
    <row r="504" spans="1:4" x14ac:dyDescent="0.25">
      <c r="A504" s="440"/>
      <c r="B504" s="440"/>
      <c r="C504" s="458"/>
      <c r="D504" s="458"/>
    </row>
    <row r="505" spans="1:4" x14ac:dyDescent="0.25">
      <c r="A505" s="440"/>
      <c r="B505" s="440"/>
      <c r="C505" s="458"/>
      <c r="D505" s="458"/>
    </row>
    <row r="506" spans="1:4" x14ac:dyDescent="0.25">
      <c r="A506" s="440"/>
      <c r="B506" s="440"/>
      <c r="C506" s="458"/>
      <c r="D506" s="458"/>
    </row>
    <row r="507" spans="1:4" x14ac:dyDescent="0.25">
      <c r="A507" s="440"/>
      <c r="B507" s="440"/>
      <c r="C507" s="458"/>
      <c r="D507" s="458"/>
    </row>
    <row r="508" spans="1:4" x14ac:dyDescent="0.25">
      <c r="A508" s="440"/>
      <c r="B508" s="440"/>
      <c r="C508" s="458"/>
      <c r="D508" s="458"/>
    </row>
    <row r="509" spans="1:4" x14ac:dyDescent="0.25">
      <c r="A509" s="440"/>
      <c r="B509" s="440"/>
      <c r="C509" s="458"/>
      <c r="D509" s="458"/>
    </row>
    <row r="510" spans="1:4" x14ac:dyDescent="0.25">
      <c r="A510" s="440"/>
      <c r="B510" s="440"/>
      <c r="C510" s="458"/>
      <c r="D510" s="458"/>
    </row>
    <row r="511" spans="1:4" x14ac:dyDescent="0.25">
      <c r="A511" s="440"/>
      <c r="B511" s="440"/>
      <c r="C511" s="458"/>
      <c r="D511" s="458"/>
    </row>
    <row r="512" spans="1:4" x14ac:dyDescent="0.25">
      <c r="A512" s="440"/>
      <c r="B512" s="440"/>
      <c r="C512" s="458"/>
      <c r="D512" s="458"/>
    </row>
    <row r="513" spans="1:4" x14ac:dyDescent="0.25">
      <c r="A513" s="440"/>
      <c r="B513" s="440"/>
      <c r="C513" s="458"/>
      <c r="D513" s="458"/>
    </row>
    <row r="514" spans="1:4" x14ac:dyDescent="0.25">
      <c r="A514" s="440"/>
      <c r="B514" s="440"/>
      <c r="C514" s="458"/>
      <c r="D514" s="458"/>
    </row>
    <row r="515" spans="1:4" x14ac:dyDescent="0.25">
      <c r="A515" s="440"/>
      <c r="B515" s="440"/>
      <c r="C515" s="458"/>
      <c r="D515" s="458"/>
    </row>
    <row r="516" spans="1:4" x14ac:dyDescent="0.25">
      <c r="A516" s="440"/>
      <c r="B516" s="440"/>
      <c r="C516" s="458"/>
      <c r="D516" s="458"/>
    </row>
    <row r="517" spans="1:4" x14ac:dyDescent="0.25">
      <c r="A517" s="440"/>
      <c r="B517" s="440"/>
      <c r="C517" s="458"/>
      <c r="D517" s="458"/>
    </row>
    <row r="518" spans="1:4" x14ac:dyDescent="0.25">
      <c r="A518" s="440"/>
      <c r="B518" s="440"/>
      <c r="C518" s="458"/>
      <c r="D518" s="458"/>
    </row>
    <row r="519" spans="1:4" x14ac:dyDescent="0.25">
      <c r="A519" s="440"/>
      <c r="B519" s="440"/>
      <c r="C519" s="458"/>
      <c r="D519" s="458"/>
    </row>
    <row r="520" spans="1:4" x14ac:dyDescent="0.25">
      <c r="A520" s="440"/>
      <c r="B520" s="440"/>
      <c r="C520" s="458"/>
      <c r="D520" s="458"/>
    </row>
    <row r="521" spans="1:4" x14ac:dyDescent="0.25">
      <c r="A521" s="440"/>
      <c r="B521" s="440"/>
      <c r="C521" s="458"/>
      <c r="D521" s="458"/>
    </row>
    <row r="522" spans="1:4" x14ac:dyDescent="0.25">
      <c r="A522" s="440"/>
      <c r="B522" s="440"/>
      <c r="C522" s="458"/>
      <c r="D522" s="458"/>
    </row>
    <row r="523" spans="1:4" x14ac:dyDescent="0.25">
      <c r="A523" s="440"/>
      <c r="B523" s="440"/>
      <c r="C523" s="458"/>
      <c r="D523" s="458"/>
    </row>
    <row r="524" spans="1:4" x14ac:dyDescent="0.25">
      <c r="A524" s="440"/>
      <c r="B524" s="440"/>
      <c r="C524" s="458"/>
      <c r="D524" s="458"/>
    </row>
    <row r="525" spans="1:4" x14ac:dyDescent="0.25">
      <c r="A525" s="440"/>
      <c r="B525" s="440"/>
      <c r="C525" s="458"/>
      <c r="D525" s="458"/>
    </row>
    <row r="526" spans="1:4" x14ac:dyDescent="0.25">
      <c r="A526" s="440"/>
      <c r="B526" s="440"/>
      <c r="C526" s="458"/>
      <c r="D526" s="458"/>
    </row>
    <row r="527" spans="1:4" x14ac:dyDescent="0.25">
      <c r="A527" s="440"/>
      <c r="B527" s="440"/>
      <c r="C527" s="458"/>
      <c r="D527" s="458"/>
    </row>
    <row r="528" spans="1:4" x14ac:dyDescent="0.25">
      <c r="A528" s="440"/>
      <c r="B528" s="440"/>
      <c r="C528" s="458"/>
      <c r="D528" s="458"/>
    </row>
    <row r="529" spans="1:4" x14ac:dyDescent="0.25">
      <c r="A529" s="440"/>
      <c r="B529" s="440"/>
      <c r="C529" s="458"/>
      <c r="D529" s="458"/>
    </row>
    <row r="530" spans="1:4" x14ac:dyDescent="0.25">
      <c r="A530" s="440"/>
      <c r="B530" s="440"/>
      <c r="C530" s="458"/>
      <c r="D530" s="458"/>
    </row>
    <row r="531" spans="1:4" x14ac:dyDescent="0.25">
      <c r="A531" s="440"/>
      <c r="B531" s="440"/>
      <c r="C531" s="458"/>
      <c r="D531" s="458"/>
    </row>
    <row r="532" spans="1:4" x14ac:dyDescent="0.25">
      <c r="A532" s="440"/>
      <c r="B532" s="440"/>
      <c r="C532" s="458"/>
      <c r="D532" s="458"/>
    </row>
    <row r="533" spans="1:4" x14ac:dyDescent="0.25">
      <c r="A533" s="440"/>
      <c r="B533" s="440"/>
      <c r="C533" s="458"/>
      <c r="D533" s="458"/>
    </row>
    <row r="534" spans="1:4" x14ac:dyDescent="0.25">
      <c r="A534" s="440"/>
      <c r="B534" s="440"/>
      <c r="C534" s="458"/>
      <c r="D534" s="458"/>
    </row>
    <row r="535" spans="1:4" x14ac:dyDescent="0.25">
      <c r="A535" s="440"/>
      <c r="B535" s="440"/>
      <c r="C535" s="458"/>
      <c r="D535" s="458"/>
    </row>
    <row r="536" spans="1:4" x14ac:dyDescent="0.25">
      <c r="A536" s="440"/>
      <c r="B536" s="440"/>
      <c r="C536" s="458"/>
      <c r="D536" s="458"/>
    </row>
    <row r="537" spans="1:4" x14ac:dyDescent="0.25">
      <c r="A537" s="440"/>
      <c r="B537" s="440"/>
      <c r="C537" s="458"/>
      <c r="D537" s="458"/>
    </row>
    <row r="538" spans="1:4" x14ac:dyDescent="0.25">
      <c r="A538" s="440"/>
      <c r="B538" s="440"/>
      <c r="C538" s="458"/>
      <c r="D538" s="458"/>
    </row>
    <row r="539" spans="1:4" x14ac:dyDescent="0.25">
      <c r="A539" s="440"/>
      <c r="B539" s="440"/>
      <c r="C539" s="458"/>
      <c r="D539" s="458"/>
    </row>
    <row r="540" spans="1:4" x14ac:dyDescent="0.25">
      <c r="A540" s="440"/>
      <c r="B540" s="440"/>
      <c r="C540" s="458"/>
      <c r="D540" s="458"/>
    </row>
    <row r="541" spans="1:4" x14ac:dyDescent="0.25">
      <c r="A541" s="440"/>
      <c r="B541" s="440"/>
      <c r="C541" s="458"/>
      <c r="D541" s="458"/>
    </row>
    <row r="542" spans="1:4" x14ac:dyDescent="0.25">
      <c r="A542" s="440"/>
      <c r="B542" s="440"/>
      <c r="C542" s="458"/>
      <c r="D542" s="458"/>
    </row>
    <row r="543" spans="1:4" x14ac:dyDescent="0.25">
      <c r="A543" s="440"/>
      <c r="B543" s="440"/>
      <c r="C543" s="458"/>
      <c r="D543" s="458"/>
    </row>
    <row r="544" spans="1:4" x14ac:dyDescent="0.25">
      <c r="A544" s="440"/>
      <c r="B544" s="440"/>
      <c r="C544" s="458"/>
      <c r="D544" s="458"/>
    </row>
    <row r="545" spans="1:4" x14ac:dyDescent="0.25">
      <c r="A545" s="440"/>
      <c r="B545" s="440"/>
      <c r="C545" s="458"/>
      <c r="D545" s="458"/>
    </row>
    <row r="546" spans="1:4" x14ac:dyDescent="0.25">
      <c r="A546" s="440"/>
      <c r="B546" s="440"/>
      <c r="C546" s="458"/>
      <c r="D546" s="458"/>
    </row>
    <row r="547" spans="1:4" x14ac:dyDescent="0.25">
      <c r="A547" s="440"/>
      <c r="B547" s="440"/>
      <c r="C547" s="458"/>
      <c r="D547" s="458"/>
    </row>
    <row r="548" spans="1:4" x14ac:dyDescent="0.25">
      <c r="A548" s="440"/>
      <c r="B548" s="440"/>
      <c r="C548" s="458"/>
      <c r="D548" s="458"/>
    </row>
    <row r="549" spans="1:4" x14ac:dyDescent="0.25">
      <c r="A549" s="440"/>
      <c r="B549" s="440"/>
      <c r="C549" s="458"/>
      <c r="D549" s="458"/>
    </row>
    <row r="550" spans="1:4" x14ac:dyDescent="0.25">
      <c r="A550" s="440"/>
      <c r="B550" s="440"/>
      <c r="C550" s="458"/>
      <c r="D550" s="458"/>
    </row>
    <row r="551" spans="1:4" x14ac:dyDescent="0.25">
      <c r="A551" s="440"/>
      <c r="B551" s="440"/>
      <c r="C551" s="458"/>
      <c r="D551" s="458"/>
    </row>
    <row r="552" spans="1:4" x14ac:dyDescent="0.25">
      <c r="A552" s="440"/>
      <c r="B552" s="440"/>
      <c r="C552" s="458"/>
      <c r="D552" s="458"/>
    </row>
    <row r="553" spans="1:4" x14ac:dyDescent="0.25">
      <c r="A553" s="440"/>
      <c r="B553" s="440"/>
      <c r="C553" s="458"/>
      <c r="D553" s="458"/>
    </row>
    <row r="554" spans="1:4" x14ac:dyDescent="0.25">
      <c r="A554" s="440"/>
      <c r="B554" s="440"/>
      <c r="C554" s="458"/>
      <c r="D554" s="458"/>
    </row>
    <row r="555" spans="1:4" x14ac:dyDescent="0.25">
      <c r="A555" s="440"/>
      <c r="B555" s="440"/>
      <c r="C555" s="458"/>
      <c r="D555" s="458"/>
    </row>
    <row r="556" spans="1:4" x14ac:dyDescent="0.25">
      <c r="A556" s="440"/>
      <c r="B556" s="440"/>
      <c r="C556" s="458"/>
      <c r="D556" s="458"/>
    </row>
    <row r="557" spans="1:4" x14ac:dyDescent="0.25">
      <c r="A557" s="440"/>
      <c r="B557" s="440"/>
      <c r="C557" s="458"/>
      <c r="D557" s="458"/>
    </row>
    <row r="558" spans="1:4" x14ac:dyDescent="0.25">
      <c r="A558" s="440"/>
      <c r="B558" s="440"/>
      <c r="C558" s="458"/>
      <c r="D558" s="458"/>
    </row>
    <row r="559" spans="1:4" x14ac:dyDescent="0.25">
      <c r="A559" s="440"/>
      <c r="B559" s="440"/>
      <c r="C559" s="458"/>
      <c r="D559" s="458"/>
    </row>
    <row r="560" spans="1:4" x14ac:dyDescent="0.25">
      <c r="A560" s="440"/>
      <c r="B560" s="440"/>
      <c r="C560" s="458"/>
      <c r="D560" s="458"/>
    </row>
    <row r="561" spans="1:4" x14ac:dyDescent="0.25">
      <c r="A561" s="440"/>
      <c r="B561" s="440"/>
      <c r="C561" s="458"/>
      <c r="D561" s="458"/>
    </row>
    <row r="562" spans="1:4" x14ac:dyDescent="0.25">
      <c r="A562" s="440"/>
      <c r="B562" s="440"/>
      <c r="C562" s="458"/>
      <c r="D562" s="458"/>
    </row>
    <row r="563" spans="1:4" x14ac:dyDescent="0.25">
      <c r="A563" s="440"/>
      <c r="B563" s="440"/>
      <c r="C563" s="458"/>
      <c r="D563" s="458"/>
    </row>
    <row r="564" spans="1:4" x14ac:dyDescent="0.25">
      <c r="A564" s="440"/>
      <c r="B564" s="440"/>
      <c r="C564" s="458"/>
      <c r="D564" s="458"/>
    </row>
    <row r="565" spans="1:4" x14ac:dyDescent="0.25">
      <c r="A565" s="440"/>
      <c r="B565" s="440"/>
      <c r="C565" s="458"/>
      <c r="D565" s="458"/>
    </row>
    <row r="566" spans="1:4" x14ac:dyDescent="0.25">
      <c r="A566" s="440"/>
      <c r="B566" s="440"/>
      <c r="C566" s="458"/>
      <c r="D566" s="458"/>
    </row>
    <row r="567" spans="1:4" x14ac:dyDescent="0.25">
      <c r="A567" s="440"/>
      <c r="B567" s="440"/>
      <c r="C567" s="458"/>
      <c r="D567" s="458"/>
    </row>
    <row r="568" spans="1:4" x14ac:dyDescent="0.25">
      <c r="A568" s="440"/>
      <c r="B568" s="440"/>
      <c r="C568" s="458"/>
      <c r="D568" s="458"/>
    </row>
    <row r="569" spans="1:4" x14ac:dyDescent="0.25">
      <c r="A569" s="440"/>
      <c r="B569" s="440"/>
      <c r="C569" s="458"/>
      <c r="D569" s="458"/>
    </row>
    <row r="570" spans="1:4" x14ac:dyDescent="0.25">
      <c r="A570" s="440"/>
      <c r="B570" s="440"/>
      <c r="C570" s="458"/>
      <c r="D570" s="458"/>
    </row>
    <row r="571" spans="1:4" x14ac:dyDescent="0.25">
      <c r="A571" s="440"/>
      <c r="B571" s="440"/>
      <c r="C571" s="458"/>
      <c r="D571" s="458"/>
    </row>
    <row r="572" spans="1:4" x14ac:dyDescent="0.25">
      <c r="A572" s="440"/>
      <c r="B572" s="440"/>
      <c r="C572" s="458"/>
      <c r="D572" s="458"/>
    </row>
    <row r="573" spans="1:4" x14ac:dyDescent="0.25">
      <c r="A573" s="440"/>
      <c r="B573" s="440"/>
      <c r="C573" s="458"/>
      <c r="D573" s="458"/>
    </row>
    <row r="574" spans="1:4" x14ac:dyDescent="0.25">
      <c r="A574" s="440"/>
      <c r="B574" s="440"/>
      <c r="C574" s="458"/>
      <c r="D574" s="458"/>
    </row>
    <row r="575" spans="1:4" x14ac:dyDescent="0.25">
      <c r="A575" s="440"/>
      <c r="B575" s="440"/>
      <c r="C575" s="458"/>
      <c r="D575" s="458"/>
    </row>
    <row r="576" spans="1:4" x14ac:dyDescent="0.25">
      <c r="A576" s="440"/>
      <c r="B576" s="440"/>
      <c r="C576" s="458"/>
      <c r="D576" s="458"/>
    </row>
    <row r="577" spans="1:4" x14ac:dyDescent="0.25">
      <c r="A577" s="440"/>
      <c r="B577" s="440"/>
      <c r="C577" s="458"/>
      <c r="D577" s="458"/>
    </row>
    <row r="578" spans="1:4" x14ac:dyDescent="0.25">
      <c r="A578" s="440"/>
      <c r="B578" s="440"/>
      <c r="C578" s="458"/>
      <c r="D578" s="458"/>
    </row>
    <row r="579" spans="1:4" x14ac:dyDescent="0.25">
      <c r="A579" s="440"/>
      <c r="B579" s="440"/>
      <c r="C579" s="458"/>
      <c r="D579" s="458"/>
    </row>
    <row r="580" spans="1:4" x14ac:dyDescent="0.25">
      <c r="A580" s="440"/>
      <c r="B580" s="440"/>
      <c r="C580" s="458"/>
      <c r="D580" s="458"/>
    </row>
    <row r="581" spans="1:4" x14ac:dyDescent="0.25">
      <c r="A581" s="440"/>
      <c r="B581" s="440"/>
      <c r="C581" s="458"/>
      <c r="D581" s="458"/>
    </row>
    <row r="582" spans="1:4" x14ac:dyDescent="0.25">
      <c r="A582" s="440"/>
      <c r="B582" s="440"/>
      <c r="C582" s="458"/>
      <c r="D582" s="458"/>
    </row>
    <row r="583" spans="1:4" x14ac:dyDescent="0.25">
      <c r="A583" s="440"/>
      <c r="B583" s="440"/>
      <c r="C583" s="458"/>
      <c r="D583" s="458"/>
    </row>
    <row r="584" spans="1:4" x14ac:dyDescent="0.25">
      <c r="A584" s="440"/>
      <c r="B584" s="440"/>
      <c r="C584" s="458"/>
      <c r="D584" s="458"/>
    </row>
    <row r="585" spans="1:4" x14ac:dyDescent="0.25">
      <c r="A585" s="440"/>
      <c r="B585" s="440"/>
      <c r="C585" s="458"/>
      <c r="D585" s="458"/>
    </row>
    <row r="586" spans="1:4" x14ac:dyDescent="0.25">
      <c r="A586" s="440"/>
      <c r="B586" s="440"/>
      <c r="C586" s="458"/>
      <c r="D586" s="458"/>
    </row>
    <row r="587" spans="1:4" x14ac:dyDescent="0.25">
      <c r="A587" s="440"/>
      <c r="B587" s="440"/>
      <c r="C587" s="458"/>
      <c r="D587" s="458"/>
    </row>
    <row r="588" spans="1:4" x14ac:dyDescent="0.25">
      <c r="A588" s="440"/>
      <c r="B588" s="440"/>
      <c r="C588" s="458"/>
      <c r="D588" s="458"/>
    </row>
    <row r="589" spans="1:4" x14ac:dyDescent="0.25">
      <c r="A589" s="440"/>
      <c r="B589" s="440"/>
      <c r="C589" s="458"/>
      <c r="D589" s="458"/>
    </row>
    <row r="590" spans="1:4" x14ac:dyDescent="0.25">
      <c r="A590" s="440"/>
      <c r="B590" s="440"/>
      <c r="C590" s="458"/>
      <c r="D590" s="458"/>
    </row>
    <row r="591" spans="1:4" x14ac:dyDescent="0.25">
      <c r="A591" s="440"/>
      <c r="B591" s="440"/>
      <c r="C591" s="458"/>
      <c r="D591" s="458"/>
    </row>
    <row r="592" spans="1:4" x14ac:dyDescent="0.25">
      <c r="A592" s="440"/>
      <c r="B592" s="440"/>
      <c r="C592" s="458"/>
      <c r="D592" s="458"/>
    </row>
    <row r="593" spans="1:4" x14ac:dyDescent="0.25">
      <c r="A593" s="440"/>
      <c r="B593" s="440"/>
      <c r="C593" s="458"/>
      <c r="D593" s="458"/>
    </row>
    <row r="594" spans="1:4" x14ac:dyDescent="0.25">
      <c r="A594" s="440"/>
      <c r="B594" s="440"/>
      <c r="C594" s="458"/>
      <c r="D594" s="458"/>
    </row>
    <row r="595" spans="1:4" x14ac:dyDescent="0.25">
      <c r="A595" s="440"/>
      <c r="B595" s="440"/>
      <c r="C595" s="458"/>
      <c r="D595" s="458"/>
    </row>
    <row r="596" spans="1:4" x14ac:dyDescent="0.25">
      <c r="A596" s="440"/>
      <c r="B596" s="440"/>
      <c r="C596" s="458"/>
      <c r="D596" s="458"/>
    </row>
    <row r="597" spans="1:4" x14ac:dyDescent="0.25">
      <c r="A597" s="440"/>
      <c r="B597" s="440"/>
      <c r="C597" s="458"/>
      <c r="D597" s="458"/>
    </row>
    <row r="598" spans="1:4" x14ac:dyDescent="0.25">
      <c r="A598" s="440"/>
      <c r="B598" s="440"/>
      <c r="C598" s="458"/>
      <c r="D598" s="458"/>
    </row>
    <row r="599" spans="1:4" x14ac:dyDescent="0.25">
      <c r="A599" s="440"/>
      <c r="B599" s="440"/>
      <c r="C599" s="458"/>
      <c r="D599" s="458"/>
    </row>
    <row r="600" spans="1:4" x14ac:dyDescent="0.25">
      <c r="A600" s="440"/>
      <c r="B600" s="440"/>
      <c r="C600" s="458"/>
      <c r="D600" s="458"/>
    </row>
    <row r="601" spans="1:4" x14ac:dyDescent="0.25">
      <c r="A601" s="440"/>
      <c r="B601" s="440"/>
      <c r="C601" s="458"/>
      <c r="D601" s="458"/>
    </row>
    <row r="602" spans="1:4" x14ac:dyDescent="0.25">
      <c r="A602" s="440"/>
      <c r="B602" s="440"/>
      <c r="C602" s="458"/>
      <c r="D602" s="458"/>
    </row>
    <row r="603" spans="1:4" x14ac:dyDescent="0.25">
      <c r="A603" s="440"/>
      <c r="B603" s="440"/>
      <c r="C603" s="458"/>
      <c r="D603" s="458"/>
    </row>
    <row r="604" spans="1:4" x14ac:dyDescent="0.25">
      <c r="A604" s="440"/>
      <c r="B604" s="440"/>
      <c r="C604" s="458"/>
      <c r="D604" s="458"/>
    </row>
    <row r="605" spans="1:4" x14ac:dyDescent="0.25">
      <c r="A605" s="440"/>
      <c r="B605" s="440"/>
      <c r="C605" s="458"/>
      <c r="D605" s="458"/>
    </row>
    <row r="606" spans="1:4" x14ac:dyDescent="0.25">
      <c r="A606" s="440"/>
      <c r="B606" s="440"/>
      <c r="C606" s="458"/>
      <c r="D606" s="458"/>
    </row>
    <row r="607" spans="1:4" x14ac:dyDescent="0.25">
      <c r="A607" s="440"/>
      <c r="B607" s="440"/>
      <c r="C607" s="458"/>
      <c r="D607" s="458"/>
    </row>
    <row r="608" spans="1:4" x14ac:dyDescent="0.25">
      <c r="A608" s="440"/>
      <c r="B608" s="440"/>
      <c r="C608" s="458"/>
      <c r="D608" s="458"/>
    </row>
    <row r="609" spans="1:4" x14ac:dyDescent="0.25">
      <c r="A609" s="440"/>
      <c r="B609" s="440"/>
      <c r="C609" s="458"/>
      <c r="D609" s="458"/>
    </row>
    <row r="610" spans="1:4" x14ac:dyDescent="0.25">
      <c r="A610" s="440"/>
      <c r="B610" s="440"/>
      <c r="C610" s="458"/>
      <c r="D610" s="458"/>
    </row>
    <row r="611" spans="1:4" x14ac:dyDescent="0.25">
      <c r="A611" s="440"/>
      <c r="B611" s="440"/>
      <c r="C611" s="458"/>
      <c r="D611" s="458"/>
    </row>
    <row r="612" spans="1:4" x14ac:dyDescent="0.25">
      <c r="A612" s="440"/>
      <c r="B612" s="440"/>
      <c r="C612" s="458"/>
      <c r="D612" s="458"/>
    </row>
    <row r="613" spans="1:4" x14ac:dyDescent="0.25">
      <c r="A613" s="440"/>
      <c r="B613" s="440"/>
      <c r="C613" s="458"/>
      <c r="D613" s="458"/>
    </row>
    <row r="614" spans="1:4" x14ac:dyDescent="0.25">
      <c r="A614" s="440"/>
      <c r="B614" s="440"/>
      <c r="C614" s="458"/>
      <c r="D614" s="458"/>
    </row>
    <row r="615" spans="1:4" x14ac:dyDescent="0.25">
      <c r="A615" s="440"/>
      <c r="B615" s="440"/>
      <c r="C615" s="458"/>
      <c r="D615" s="458"/>
    </row>
    <row r="616" spans="1:4" x14ac:dyDescent="0.25">
      <c r="A616" s="440"/>
      <c r="B616" s="440"/>
      <c r="C616" s="458"/>
      <c r="D616" s="458"/>
    </row>
    <row r="617" spans="1:4" x14ac:dyDescent="0.25">
      <c r="A617" s="440"/>
      <c r="B617" s="440"/>
      <c r="C617" s="458"/>
      <c r="D617" s="458"/>
    </row>
    <row r="618" spans="1:4" x14ac:dyDescent="0.25">
      <c r="A618" s="440"/>
      <c r="B618" s="440"/>
      <c r="C618" s="458"/>
      <c r="D618" s="458"/>
    </row>
    <row r="619" spans="1:4" x14ac:dyDescent="0.25">
      <c r="A619" s="440"/>
      <c r="B619" s="440"/>
      <c r="C619" s="458"/>
      <c r="D619" s="458"/>
    </row>
    <row r="620" spans="1:4" x14ac:dyDescent="0.25">
      <c r="A620" s="440"/>
      <c r="B620" s="440"/>
      <c r="C620" s="458"/>
      <c r="D620" s="458"/>
    </row>
    <row r="621" spans="1:4" x14ac:dyDescent="0.25">
      <c r="A621" s="440"/>
      <c r="B621" s="440"/>
      <c r="C621" s="458"/>
      <c r="D621" s="458"/>
    </row>
    <row r="622" spans="1:4" x14ac:dyDescent="0.25">
      <c r="A622" s="440"/>
      <c r="B622" s="440"/>
      <c r="C622" s="458"/>
      <c r="D622" s="458"/>
    </row>
    <row r="623" spans="1:4" x14ac:dyDescent="0.25">
      <c r="A623" s="440"/>
      <c r="B623" s="440"/>
      <c r="C623" s="458"/>
      <c r="D623" s="458"/>
    </row>
    <row r="624" spans="1:4" x14ac:dyDescent="0.25">
      <c r="A624" s="440"/>
      <c r="B624" s="440"/>
      <c r="C624" s="458"/>
      <c r="D624" s="458"/>
    </row>
    <row r="625" spans="1:4" x14ac:dyDescent="0.25">
      <c r="A625" s="440"/>
      <c r="B625" s="440"/>
      <c r="C625" s="458"/>
      <c r="D625" s="458"/>
    </row>
    <row r="626" spans="1:4" x14ac:dyDescent="0.25">
      <c r="A626" s="440"/>
      <c r="B626" s="440"/>
      <c r="C626" s="458"/>
      <c r="D626" s="458"/>
    </row>
    <row r="627" spans="1:4" x14ac:dyDescent="0.25">
      <c r="A627" s="440"/>
      <c r="B627" s="440"/>
      <c r="C627" s="458"/>
      <c r="D627" s="458"/>
    </row>
    <row r="628" spans="1:4" x14ac:dyDescent="0.25">
      <c r="A628" s="440"/>
      <c r="B628" s="440"/>
      <c r="C628" s="458"/>
      <c r="D628" s="458"/>
    </row>
    <row r="629" spans="1:4" x14ac:dyDescent="0.25">
      <c r="A629" s="440"/>
      <c r="B629" s="440"/>
      <c r="C629" s="458"/>
      <c r="D629" s="458"/>
    </row>
    <row r="630" spans="1:4" x14ac:dyDescent="0.25">
      <c r="A630" s="440"/>
      <c r="B630" s="440"/>
      <c r="C630" s="458"/>
      <c r="D630" s="458"/>
    </row>
    <row r="631" spans="1:4" x14ac:dyDescent="0.25">
      <c r="A631" s="440"/>
      <c r="B631" s="440"/>
      <c r="C631" s="458"/>
      <c r="D631" s="458"/>
    </row>
    <row r="632" spans="1:4" x14ac:dyDescent="0.25">
      <c r="A632" s="440"/>
      <c r="B632" s="440"/>
      <c r="C632" s="458"/>
      <c r="D632" s="458"/>
    </row>
    <row r="633" spans="1:4" x14ac:dyDescent="0.25">
      <c r="A633" s="440"/>
      <c r="B633" s="440"/>
      <c r="C633" s="458"/>
      <c r="D633" s="458"/>
    </row>
    <row r="634" spans="1:4" x14ac:dyDescent="0.25">
      <c r="A634" s="440"/>
      <c r="B634" s="440"/>
      <c r="C634" s="458"/>
      <c r="D634" s="458"/>
    </row>
    <row r="635" spans="1:4" x14ac:dyDescent="0.25">
      <c r="A635" s="440"/>
      <c r="B635" s="440"/>
      <c r="C635" s="458"/>
      <c r="D635" s="458"/>
    </row>
    <row r="636" spans="1:4" x14ac:dyDescent="0.25">
      <c r="A636" s="440"/>
      <c r="B636" s="440"/>
      <c r="C636" s="458"/>
      <c r="D636" s="458"/>
    </row>
    <row r="637" spans="1:4" x14ac:dyDescent="0.25">
      <c r="A637" s="440"/>
      <c r="B637" s="440"/>
      <c r="C637" s="458"/>
      <c r="D637" s="458"/>
    </row>
    <row r="638" spans="1:4" x14ac:dyDescent="0.25">
      <c r="A638" s="440"/>
      <c r="B638" s="440"/>
      <c r="C638" s="458"/>
      <c r="D638" s="458"/>
    </row>
    <row r="639" spans="1:4" x14ac:dyDescent="0.25">
      <c r="A639" s="440"/>
      <c r="B639" s="440"/>
      <c r="C639" s="458"/>
      <c r="D639" s="458"/>
    </row>
    <row r="640" spans="1:4" x14ac:dyDescent="0.25">
      <c r="A640" s="440"/>
      <c r="B640" s="440"/>
      <c r="C640" s="458"/>
      <c r="D640" s="458"/>
    </row>
    <row r="641" spans="1:4" x14ac:dyDescent="0.25">
      <c r="A641" s="440"/>
      <c r="B641" s="440"/>
      <c r="C641" s="458"/>
      <c r="D641" s="458"/>
    </row>
    <row r="642" spans="1:4" x14ac:dyDescent="0.25">
      <c r="A642" s="440"/>
      <c r="B642" s="440"/>
      <c r="C642" s="458"/>
      <c r="D642" s="458"/>
    </row>
    <row r="643" spans="1:4" x14ac:dyDescent="0.25">
      <c r="A643" s="440"/>
      <c r="B643" s="440"/>
      <c r="C643" s="458"/>
      <c r="D643" s="458"/>
    </row>
    <row r="644" spans="1:4" x14ac:dyDescent="0.25">
      <c r="A644" s="440"/>
      <c r="B644" s="440"/>
      <c r="C644" s="458"/>
      <c r="D644" s="458"/>
    </row>
    <row r="645" spans="1:4" x14ac:dyDescent="0.25">
      <c r="A645" s="440"/>
      <c r="B645" s="440"/>
      <c r="C645" s="458"/>
      <c r="D645" s="458"/>
    </row>
    <row r="646" spans="1:4" x14ac:dyDescent="0.25">
      <c r="A646" s="440"/>
      <c r="B646" s="440"/>
      <c r="C646" s="458"/>
      <c r="D646" s="458"/>
    </row>
    <row r="647" spans="1:4" x14ac:dyDescent="0.25">
      <c r="A647" s="440"/>
      <c r="B647" s="440"/>
      <c r="C647" s="458"/>
      <c r="D647" s="458"/>
    </row>
    <row r="648" spans="1:4" x14ac:dyDescent="0.25">
      <c r="A648" s="440"/>
      <c r="B648" s="440"/>
      <c r="C648" s="458"/>
      <c r="D648" s="458"/>
    </row>
    <row r="649" spans="1:4" x14ac:dyDescent="0.25">
      <c r="A649" s="440"/>
      <c r="B649" s="440"/>
      <c r="C649" s="458"/>
      <c r="D649" s="458"/>
    </row>
    <row r="650" spans="1:4" x14ac:dyDescent="0.25">
      <c r="A650" s="440"/>
      <c r="B650" s="440"/>
      <c r="C650" s="458"/>
      <c r="D650" s="458"/>
    </row>
    <row r="651" spans="1:4" x14ac:dyDescent="0.25">
      <c r="B651" s="442"/>
    </row>
  </sheetData>
  <mergeCells count="13">
    <mergeCell ref="A10:A13"/>
    <mergeCell ref="B10:B13"/>
    <mergeCell ref="C10:C13"/>
    <mergeCell ref="D10:D13"/>
    <mergeCell ref="A14:A17"/>
    <mergeCell ref="B14:B17"/>
    <mergeCell ref="A8:A9"/>
    <mergeCell ref="B8:B9"/>
    <mergeCell ref="A1:L1"/>
    <mergeCell ref="A2:L2"/>
    <mergeCell ref="A3:L3"/>
    <mergeCell ref="A5:A7"/>
    <mergeCell ref="B5:B7"/>
  </mergeCells>
  <pageMargins left="0.7" right="0.7" top="0.75" bottom="0.75" header="0.3" footer="0.3"/>
  <pageSetup scale="5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zoomScaleNormal="100" workbookViewId="0">
      <selection activeCell="I7" sqref="I7"/>
    </sheetView>
  </sheetViews>
  <sheetFormatPr defaultColWidth="9.140625" defaultRowHeight="15" x14ac:dyDescent="0.25"/>
  <cols>
    <col min="1" max="1" width="9.140625" style="37"/>
    <col min="2" max="2" width="15.28515625" style="37" customWidth="1"/>
    <col min="3" max="3" width="9.140625" style="37"/>
    <col min="4" max="4" width="18" style="37" customWidth="1"/>
    <col min="5" max="5" width="9.140625" style="37"/>
    <col min="6" max="6" width="19.140625" style="37" customWidth="1"/>
    <col min="7" max="7" width="15" style="37" customWidth="1"/>
    <col min="8" max="12" width="9.140625" style="37"/>
    <col min="13" max="13" width="13.5703125" style="37" customWidth="1"/>
    <col min="14" max="16384" width="9.140625" style="37"/>
  </cols>
  <sheetData>
    <row r="1" spans="1:13" ht="21" x14ac:dyDescent="0.35">
      <c r="A1" s="835" t="s">
        <v>1516</v>
      </c>
      <c r="B1" s="835"/>
      <c r="C1" s="835"/>
      <c r="D1" s="835"/>
      <c r="E1" s="835"/>
      <c r="F1" s="835"/>
      <c r="G1" s="835"/>
      <c r="H1" s="835"/>
      <c r="I1" s="835"/>
      <c r="J1" s="835"/>
      <c r="K1" s="836"/>
      <c r="L1" s="4"/>
      <c r="M1" s="16"/>
    </row>
    <row r="2" spans="1:13" ht="18.75" x14ac:dyDescent="0.3">
      <c r="A2" s="907" t="s">
        <v>1515</v>
      </c>
      <c r="B2" s="907"/>
      <c r="C2" s="907"/>
      <c r="D2" s="907"/>
      <c r="E2" s="907"/>
      <c r="F2" s="907"/>
      <c r="G2" s="907"/>
      <c r="H2" s="907"/>
      <c r="I2" s="907"/>
      <c r="J2" s="907"/>
      <c r="K2" s="909"/>
      <c r="L2" s="5"/>
      <c r="M2" s="17"/>
    </row>
    <row r="3" spans="1:13" ht="19.5" customHeight="1" thickBot="1" x14ac:dyDescent="0.35">
      <c r="A3" s="840" t="s">
        <v>1514</v>
      </c>
      <c r="B3" s="841"/>
      <c r="C3" s="841"/>
      <c r="D3" s="841"/>
      <c r="E3" s="841"/>
      <c r="F3" s="841"/>
      <c r="G3" s="841"/>
      <c r="H3" s="841"/>
      <c r="I3" s="841"/>
      <c r="J3" s="841"/>
      <c r="K3" s="842"/>
      <c r="L3" s="6"/>
      <c r="M3" s="18"/>
    </row>
    <row r="4" spans="1:13" ht="75.75" thickBot="1" x14ac:dyDescent="0.3">
      <c r="A4" s="839" t="s">
        <v>771</v>
      </c>
      <c r="B4" s="839"/>
      <c r="C4" s="839" t="s">
        <v>770</v>
      </c>
      <c r="D4" s="839"/>
      <c r="E4" s="677" t="s">
        <v>769</v>
      </c>
      <c r="F4" s="19" t="s">
        <v>768</v>
      </c>
      <c r="G4" s="19" t="s">
        <v>767</v>
      </c>
      <c r="H4" s="677" t="s">
        <v>766</v>
      </c>
      <c r="I4" s="677" t="s">
        <v>765</v>
      </c>
      <c r="J4" s="677" t="s">
        <v>764</v>
      </c>
      <c r="K4" s="7" t="s">
        <v>763</v>
      </c>
      <c r="L4" s="702" t="s">
        <v>762</v>
      </c>
      <c r="M4" s="19" t="s">
        <v>761</v>
      </c>
    </row>
    <row r="5" spans="1:13" ht="83.25" thickBot="1" x14ac:dyDescent="0.3">
      <c r="A5" s="843">
        <v>1</v>
      </c>
      <c r="B5" s="974" t="s">
        <v>1513</v>
      </c>
      <c r="C5" s="700">
        <v>1.1000000000000001</v>
      </c>
      <c r="D5" s="20" t="s">
        <v>1512</v>
      </c>
      <c r="E5" s="21" t="s">
        <v>1106</v>
      </c>
      <c r="F5" s="20" t="s">
        <v>1511</v>
      </c>
      <c r="G5" s="22" t="s">
        <v>649</v>
      </c>
      <c r="H5" s="21" t="s">
        <v>1508</v>
      </c>
      <c r="I5" s="700"/>
      <c r="J5" s="700"/>
      <c r="K5" s="3"/>
      <c r="L5" s="23"/>
      <c r="M5" s="24" t="s">
        <v>1510</v>
      </c>
    </row>
    <row r="6" spans="1:13" ht="149.25" thickBot="1" x14ac:dyDescent="0.3">
      <c r="A6" s="843"/>
      <c r="B6" s="974"/>
      <c r="C6" s="700">
        <v>1.2</v>
      </c>
      <c r="D6" s="20" t="s">
        <v>799</v>
      </c>
      <c r="E6" s="21" t="s">
        <v>335</v>
      </c>
      <c r="F6" s="20" t="s">
        <v>1509</v>
      </c>
      <c r="G6" s="20" t="s">
        <v>649</v>
      </c>
      <c r="H6" s="21" t="s">
        <v>1508</v>
      </c>
      <c r="I6" s="700"/>
      <c r="J6" s="700"/>
      <c r="K6" s="3"/>
      <c r="L6" s="25"/>
      <c r="M6" s="698" t="s">
        <v>1507</v>
      </c>
    </row>
    <row r="7" spans="1:13" ht="182.25" thickBot="1" x14ac:dyDescent="0.3">
      <c r="A7" s="843"/>
      <c r="B7" s="974"/>
      <c r="C7" s="700">
        <v>1.3</v>
      </c>
      <c r="D7" s="700" t="s">
        <v>1506</v>
      </c>
      <c r="E7" s="700" t="s">
        <v>1106</v>
      </c>
      <c r="F7" s="20" t="s">
        <v>1505</v>
      </c>
      <c r="G7" s="22">
        <v>830000</v>
      </c>
      <c r="H7" s="700" t="s">
        <v>1498</v>
      </c>
      <c r="I7" s="700"/>
      <c r="J7" s="700" t="s">
        <v>1497</v>
      </c>
      <c r="K7" s="3" t="s">
        <v>1496</v>
      </c>
      <c r="L7" s="1" t="s">
        <v>1495</v>
      </c>
      <c r="M7" s="1" t="s">
        <v>1494</v>
      </c>
    </row>
    <row r="8" spans="1:13" ht="182.25" thickBot="1" x14ac:dyDescent="0.3">
      <c r="A8" s="843"/>
      <c r="B8" s="974"/>
      <c r="C8" s="3">
        <v>1.4</v>
      </c>
      <c r="D8" s="705" t="s">
        <v>1504</v>
      </c>
      <c r="E8" s="705" t="s">
        <v>1158</v>
      </c>
      <c r="F8" s="683" t="s">
        <v>1503</v>
      </c>
      <c r="G8" s="26" t="s">
        <v>75</v>
      </c>
      <c r="H8" s="697" t="s">
        <v>1502</v>
      </c>
      <c r="I8" s="697"/>
      <c r="J8" s="697"/>
      <c r="K8" s="697"/>
      <c r="L8" s="1" t="s">
        <v>1495</v>
      </c>
      <c r="M8" s="1" t="s">
        <v>1494</v>
      </c>
    </row>
    <row r="9" spans="1:13" ht="182.25" thickBot="1" x14ac:dyDescent="0.3">
      <c r="A9" s="844"/>
      <c r="B9" s="975"/>
      <c r="C9" s="3">
        <v>1.5</v>
      </c>
      <c r="D9" s="1" t="s">
        <v>1501</v>
      </c>
      <c r="E9" s="705" t="s">
        <v>1106</v>
      </c>
      <c r="F9" s="24" t="s">
        <v>1500</v>
      </c>
      <c r="G9" s="20" t="s">
        <v>1499</v>
      </c>
      <c r="H9" s="697" t="s">
        <v>1498</v>
      </c>
      <c r="I9" s="700"/>
      <c r="J9" s="700" t="s">
        <v>1497</v>
      </c>
      <c r="K9" s="3" t="s">
        <v>1496</v>
      </c>
      <c r="L9" s="1" t="s">
        <v>1495</v>
      </c>
      <c r="M9" s="1" t="s">
        <v>1494</v>
      </c>
    </row>
    <row r="10" spans="1:13" ht="165.75" thickBot="1" x14ac:dyDescent="0.3">
      <c r="A10" s="843">
        <v>2</v>
      </c>
      <c r="B10" s="947" t="s">
        <v>1493</v>
      </c>
      <c r="C10" s="700">
        <v>2.1</v>
      </c>
      <c r="D10" s="728" t="s">
        <v>1492</v>
      </c>
      <c r="E10" s="82" t="s">
        <v>1106</v>
      </c>
      <c r="F10" s="57" t="s">
        <v>1491</v>
      </c>
      <c r="G10" s="509">
        <v>50000</v>
      </c>
      <c r="H10" s="82" t="s">
        <v>1489</v>
      </c>
      <c r="I10" s="82"/>
      <c r="J10" s="82"/>
      <c r="K10" s="82"/>
      <c r="L10" s="461"/>
      <c r="M10" s="82" t="s">
        <v>1474</v>
      </c>
    </row>
    <row r="11" spans="1:13" ht="149.25" thickBot="1" x14ac:dyDescent="0.3">
      <c r="A11" s="843"/>
      <c r="B11" s="848"/>
      <c r="C11" s="700">
        <v>2.2000000000000002</v>
      </c>
      <c r="D11" s="705" t="s">
        <v>1490</v>
      </c>
      <c r="E11" s="705" t="s">
        <v>1106</v>
      </c>
      <c r="F11" s="27" t="s">
        <v>2233</v>
      </c>
      <c r="G11" s="27">
        <v>50000</v>
      </c>
      <c r="H11" s="705" t="s">
        <v>1489</v>
      </c>
      <c r="I11" s="705"/>
      <c r="J11" s="705"/>
      <c r="K11" s="705"/>
      <c r="L11" s="28"/>
      <c r="M11" s="705" t="s">
        <v>1474</v>
      </c>
    </row>
    <row r="12" spans="1:13" ht="165.75" thickBot="1" x14ac:dyDescent="0.3">
      <c r="A12" s="843"/>
      <c r="B12" s="848"/>
      <c r="C12" s="700">
        <v>2.2999999999999998</v>
      </c>
      <c r="D12" s="705" t="s">
        <v>1488</v>
      </c>
      <c r="E12" s="705" t="s">
        <v>1106</v>
      </c>
      <c r="F12" s="27" t="s">
        <v>1487</v>
      </c>
      <c r="G12" s="27">
        <v>50000</v>
      </c>
      <c r="H12" s="705" t="s">
        <v>1486</v>
      </c>
      <c r="I12" s="705"/>
      <c r="J12" s="29"/>
      <c r="K12" s="705"/>
      <c r="L12" s="29"/>
      <c r="M12" s="705" t="s">
        <v>1479</v>
      </c>
    </row>
    <row r="13" spans="1:13" ht="149.25" thickBot="1" x14ac:dyDescent="0.3">
      <c r="A13" s="843"/>
      <c r="B13" s="848"/>
      <c r="C13" s="700">
        <v>2.4</v>
      </c>
      <c r="D13" s="705" t="s">
        <v>1485</v>
      </c>
      <c r="E13" s="705" t="s">
        <v>1106</v>
      </c>
      <c r="F13" s="683" t="s">
        <v>1484</v>
      </c>
      <c r="G13" s="27" t="s">
        <v>76</v>
      </c>
      <c r="H13" s="705" t="s">
        <v>1483</v>
      </c>
      <c r="I13" s="705"/>
      <c r="J13" s="705"/>
      <c r="K13" s="705"/>
      <c r="L13" s="28"/>
      <c r="M13" s="705" t="s">
        <v>1474</v>
      </c>
    </row>
    <row r="14" spans="1:13" ht="231.75" thickBot="1" x14ac:dyDescent="0.3">
      <c r="A14" s="843"/>
      <c r="B14" s="848"/>
      <c r="C14" s="699">
        <v>2.5</v>
      </c>
      <c r="D14" s="148" t="s">
        <v>1482</v>
      </c>
      <c r="E14" s="148" t="s">
        <v>1106</v>
      </c>
      <c r="F14" s="683" t="s">
        <v>1481</v>
      </c>
      <c r="G14" s="31">
        <v>50000</v>
      </c>
      <c r="H14" s="705" t="s">
        <v>1480</v>
      </c>
      <c r="I14" s="705"/>
      <c r="J14" s="705"/>
      <c r="K14" s="705"/>
      <c r="L14" s="28"/>
      <c r="M14" s="705" t="s">
        <v>1479</v>
      </c>
    </row>
    <row r="15" spans="1:13" ht="248.25" thickBot="1" x14ac:dyDescent="0.3">
      <c r="A15" s="970">
        <v>3</v>
      </c>
      <c r="B15" s="972" t="s">
        <v>1478</v>
      </c>
      <c r="C15" s="45">
        <v>3.1</v>
      </c>
      <c r="D15" s="510" t="s">
        <v>1477</v>
      </c>
      <c r="E15" s="500" t="s">
        <v>1106</v>
      </c>
      <c r="F15" s="627" t="s">
        <v>1476</v>
      </c>
      <c r="G15" s="95">
        <v>70000</v>
      </c>
      <c r="H15" s="613" t="s">
        <v>1475</v>
      </c>
      <c r="I15" s="613"/>
      <c r="J15" s="613"/>
      <c r="K15" s="101"/>
      <c r="L15" s="78"/>
      <c r="M15" s="89" t="s">
        <v>1474</v>
      </c>
    </row>
    <row r="16" spans="1:13" ht="231.75" thickBot="1" x14ac:dyDescent="0.3">
      <c r="A16" s="912"/>
      <c r="B16" s="848"/>
      <c r="C16" s="700">
        <v>3.2</v>
      </c>
      <c r="D16" s="700" t="s">
        <v>1473</v>
      </c>
      <c r="E16" s="235" t="s">
        <v>1106</v>
      </c>
      <c r="F16" s="20" t="s">
        <v>1472</v>
      </c>
      <c r="G16" s="11">
        <v>500000</v>
      </c>
      <c r="H16" s="700" t="s">
        <v>1471</v>
      </c>
      <c r="I16" s="700"/>
      <c r="J16" s="700"/>
      <c r="K16" s="3"/>
      <c r="L16" s="8"/>
      <c r="M16" s="24" t="s">
        <v>1470</v>
      </c>
    </row>
    <row r="17" spans="1:13" ht="198.75" thickBot="1" x14ac:dyDescent="0.3">
      <c r="A17" s="912"/>
      <c r="B17" s="848"/>
      <c r="C17" s="700">
        <v>3.3</v>
      </c>
      <c r="D17" s="700" t="s">
        <v>1469</v>
      </c>
      <c r="E17" s="235" t="s">
        <v>1106</v>
      </c>
      <c r="F17" s="20" t="s">
        <v>1468</v>
      </c>
      <c r="G17" s="11">
        <v>200000</v>
      </c>
      <c r="H17" s="700" t="s">
        <v>1467</v>
      </c>
      <c r="I17" s="700"/>
      <c r="J17" s="700"/>
      <c r="K17" s="3" t="s">
        <v>77</v>
      </c>
      <c r="L17" s="9"/>
      <c r="M17" s="698" t="s">
        <v>1466</v>
      </c>
    </row>
    <row r="18" spans="1:13" ht="149.25" thickBot="1" x14ac:dyDescent="0.35">
      <c r="A18" s="971"/>
      <c r="B18" s="973"/>
      <c r="C18" s="479">
        <v>3.4</v>
      </c>
      <c r="D18" s="479" t="s">
        <v>1465</v>
      </c>
      <c r="E18" s="164" t="s">
        <v>1106</v>
      </c>
      <c r="F18" s="700" t="s">
        <v>1464</v>
      </c>
      <c r="G18" s="20">
        <v>60000</v>
      </c>
      <c r="H18" s="700" t="s">
        <v>1463</v>
      </c>
      <c r="I18" s="700" t="s">
        <v>1462</v>
      </c>
      <c r="J18" s="700" t="s">
        <v>78</v>
      </c>
      <c r="K18" s="3" t="s">
        <v>78</v>
      </c>
      <c r="L18" s="35"/>
      <c r="M18" s="1" t="s">
        <v>1461</v>
      </c>
    </row>
  </sheetData>
  <mergeCells count="11">
    <mergeCell ref="A1:K1"/>
    <mergeCell ref="A2:K2"/>
    <mergeCell ref="A4:B4"/>
    <mergeCell ref="C4:D4"/>
    <mergeCell ref="A3:K3"/>
    <mergeCell ref="A15:A18"/>
    <mergeCell ref="B15:B18"/>
    <mergeCell ref="A5:A9"/>
    <mergeCell ref="B5:B9"/>
    <mergeCell ref="A10:A14"/>
    <mergeCell ref="B10:B14"/>
  </mergeCells>
  <pageMargins left="0.7" right="0.7" top="0.75" bottom="0.75" header="0.3" footer="0.3"/>
  <pageSetup paperSize="9" scale="7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workbookViewId="0">
      <selection activeCell="A2" sqref="A2:K2"/>
    </sheetView>
  </sheetViews>
  <sheetFormatPr defaultColWidth="8.85546875" defaultRowHeight="15" x14ac:dyDescent="0.25"/>
  <cols>
    <col min="1" max="1" width="5" style="37" customWidth="1"/>
    <col min="2" max="2" width="17.42578125" style="37" customWidth="1"/>
    <col min="3" max="3" width="4.42578125" style="37" customWidth="1"/>
    <col min="4" max="4" width="15.42578125" style="37" customWidth="1"/>
    <col min="5" max="5" width="8.85546875" style="37"/>
    <col min="6" max="6" width="24.28515625" style="37" customWidth="1"/>
    <col min="7" max="7" width="15.42578125" style="37" customWidth="1"/>
    <col min="8" max="8" width="12" style="37" customWidth="1"/>
    <col min="9" max="9" width="12.28515625" style="37" customWidth="1"/>
    <col min="10" max="12" width="8.85546875" style="37"/>
    <col min="13" max="13" width="14.140625" style="37" customWidth="1"/>
    <col min="14" max="16384" width="8.85546875" style="37"/>
  </cols>
  <sheetData>
    <row r="1" spans="1:13" ht="21" x14ac:dyDescent="0.35">
      <c r="A1" s="835" t="s">
        <v>1516</v>
      </c>
      <c r="B1" s="835"/>
      <c r="C1" s="835"/>
      <c r="D1" s="835"/>
      <c r="E1" s="835"/>
      <c r="F1" s="835"/>
      <c r="G1" s="835"/>
      <c r="H1" s="835"/>
      <c r="I1" s="835"/>
      <c r="J1" s="835"/>
      <c r="K1" s="836"/>
      <c r="L1" s="4"/>
      <c r="M1" s="4"/>
    </row>
    <row r="2" spans="1:13" ht="18.75" x14ac:dyDescent="0.3">
      <c r="A2" s="837" t="s">
        <v>1570</v>
      </c>
      <c r="B2" s="837"/>
      <c r="C2" s="837"/>
      <c r="D2" s="837"/>
      <c r="E2" s="837"/>
      <c r="F2" s="837"/>
      <c r="G2" s="837"/>
      <c r="H2" s="837"/>
      <c r="I2" s="837"/>
      <c r="J2" s="837"/>
      <c r="K2" s="838"/>
      <c r="L2" s="5"/>
      <c r="M2" s="5"/>
    </row>
    <row r="3" spans="1:13" ht="19.5" customHeight="1" thickBot="1" x14ac:dyDescent="0.35">
      <c r="A3" s="925" t="s">
        <v>1569</v>
      </c>
      <c r="B3" s="926"/>
      <c r="C3" s="926"/>
      <c r="D3" s="926"/>
      <c r="E3" s="926"/>
      <c r="F3" s="926"/>
      <c r="G3" s="926"/>
      <c r="H3" s="926"/>
      <c r="I3" s="926"/>
      <c r="J3" s="926"/>
      <c r="K3" s="927"/>
      <c r="L3" s="6"/>
      <c r="M3" s="6"/>
    </row>
    <row r="4" spans="1:13" ht="75.75" thickBot="1" x14ac:dyDescent="0.3">
      <c r="A4" s="839" t="s">
        <v>805</v>
      </c>
      <c r="B4" s="839"/>
      <c r="C4" s="839" t="s">
        <v>1568</v>
      </c>
      <c r="D4" s="839"/>
      <c r="E4" s="677" t="s">
        <v>1092</v>
      </c>
      <c r="F4" s="677" t="s">
        <v>768</v>
      </c>
      <c r="G4" s="677" t="s">
        <v>767</v>
      </c>
      <c r="H4" s="677" t="s">
        <v>766</v>
      </c>
      <c r="I4" s="677" t="s">
        <v>765</v>
      </c>
      <c r="J4" s="677" t="s">
        <v>764</v>
      </c>
      <c r="K4" s="7" t="s">
        <v>1086</v>
      </c>
      <c r="L4" s="702" t="s">
        <v>762</v>
      </c>
      <c r="M4" s="677" t="s">
        <v>761</v>
      </c>
    </row>
    <row r="5" spans="1:13" ht="330.75" thickBot="1" x14ac:dyDescent="0.3">
      <c r="A5" s="843">
        <v>1</v>
      </c>
      <c r="B5" s="848" t="s">
        <v>1567</v>
      </c>
      <c r="C5" s="700">
        <v>1.1000000000000001</v>
      </c>
      <c r="D5" s="700" t="s">
        <v>1566</v>
      </c>
      <c r="E5" s="700" t="s">
        <v>335</v>
      </c>
      <c r="F5" s="700" t="s">
        <v>1565</v>
      </c>
      <c r="G5" s="2" t="s">
        <v>1564</v>
      </c>
      <c r="H5" s="700" t="s">
        <v>1531</v>
      </c>
      <c r="I5" s="700" t="s">
        <v>1517</v>
      </c>
      <c r="J5" s="700"/>
      <c r="K5" s="3"/>
      <c r="L5" s="8"/>
      <c r="M5" s="729" t="s">
        <v>1563</v>
      </c>
    </row>
    <row r="6" spans="1:13" ht="165.75" thickBot="1" x14ac:dyDescent="0.3">
      <c r="A6" s="843"/>
      <c r="B6" s="848"/>
      <c r="C6" s="700">
        <v>1.2</v>
      </c>
      <c r="D6" s="700" t="s">
        <v>799</v>
      </c>
      <c r="E6" s="700" t="s">
        <v>335</v>
      </c>
      <c r="F6" s="700" t="s">
        <v>1562</v>
      </c>
      <c r="G6" s="700" t="s">
        <v>1561</v>
      </c>
      <c r="H6" s="700" t="s">
        <v>1560</v>
      </c>
      <c r="I6" s="700"/>
      <c r="J6" s="700"/>
      <c r="K6" s="3"/>
      <c r="L6" s="9"/>
      <c r="M6" s="691" t="s">
        <v>1559</v>
      </c>
    </row>
    <row r="7" spans="1:13" ht="132.75" thickBot="1" x14ac:dyDescent="0.3">
      <c r="A7" s="843"/>
      <c r="B7" s="848"/>
      <c r="C7" s="700">
        <v>1.3</v>
      </c>
      <c r="D7" s="699" t="s">
        <v>2234</v>
      </c>
      <c r="E7" s="699" t="s">
        <v>1546</v>
      </c>
      <c r="F7" s="699" t="s">
        <v>1558</v>
      </c>
      <c r="G7" s="136">
        <v>250000</v>
      </c>
      <c r="H7" s="700" t="s">
        <v>1557</v>
      </c>
      <c r="I7" s="700" t="s">
        <v>1517</v>
      </c>
      <c r="J7" s="700"/>
      <c r="K7" s="49"/>
      <c r="L7" s="217"/>
      <c r="M7" s="690" t="s">
        <v>1543</v>
      </c>
    </row>
    <row r="8" spans="1:13" ht="198.75" thickBot="1" x14ac:dyDescent="0.35">
      <c r="A8" s="843"/>
      <c r="B8" s="848"/>
      <c r="C8" s="3">
        <v>1.4</v>
      </c>
      <c r="D8" s="1" t="s">
        <v>1556</v>
      </c>
      <c r="E8" s="1" t="s">
        <v>335</v>
      </c>
      <c r="F8" s="1" t="s">
        <v>1555</v>
      </c>
      <c r="G8" s="700" t="s">
        <v>157</v>
      </c>
      <c r="H8" s="700" t="s">
        <v>1554</v>
      </c>
      <c r="I8" s="700"/>
      <c r="J8" s="3"/>
      <c r="K8" s="209"/>
      <c r="L8" s="8"/>
      <c r="M8" s="35" t="s">
        <v>1526</v>
      </c>
    </row>
    <row r="9" spans="1:13" ht="363.75" thickBot="1" x14ac:dyDescent="0.3">
      <c r="A9" s="843">
        <v>2</v>
      </c>
      <c r="B9" s="947" t="s">
        <v>1553</v>
      </c>
      <c r="C9" s="700">
        <v>2.1</v>
      </c>
      <c r="D9" s="700" t="s">
        <v>1552</v>
      </c>
      <c r="E9" s="1" t="s">
        <v>1551</v>
      </c>
      <c r="F9" s="700" t="s">
        <v>1550</v>
      </c>
      <c r="G9" s="700" t="s">
        <v>1549</v>
      </c>
      <c r="H9" s="700" t="s">
        <v>1531</v>
      </c>
      <c r="I9" s="700" t="s">
        <v>1517</v>
      </c>
      <c r="J9" s="700"/>
      <c r="K9" s="3"/>
      <c r="L9" s="9"/>
      <c r="M9" s="691" t="s">
        <v>1548</v>
      </c>
    </row>
    <row r="10" spans="1:13" ht="297.75" thickBot="1" x14ac:dyDescent="0.3">
      <c r="A10" s="843"/>
      <c r="B10" s="848"/>
      <c r="C10" s="700">
        <v>2.2000000000000002</v>
      </c>
      <c r="D10" s="700" t="s">
        <v>1547</v>
      </c>
      <c r="E10" s="1" t="s">
        <v>1546</v>
      </c>
      <c r="F10" s="700" t="s">
        <v>1545</v>
      </c>
      <c r="G10" s="700" t="s">
        <v>1544</v>
      </c>
      <c r="H10" s="700" t="s">
        <v>1531</v>
      </c>
      <c r="I10" s="700" t="s">
        <v>1517</v>
      </c>
      <c r="J10" s="700"/>
      <c r="K10" s="3"/>
      <c r="L10" s="8"/>
      <c r="M10" s="1" t="s">
        <v>1543</v>
      </c>
    </row>
    <row r="11" spans="1:13" ht="165.75" thickBot="1" x14ac:dyDescent="0.3">
      <c r="A11" s="843"/>
      <c r="B11" s="848"/>
      <c r="C11" s="700">
        <v>2.2999999999999998</v>
      </c>
      <c r="D11" s="1" t="s">
        <v>1542</v>
      </c>
      <c r="E11" s="1" t="s">
        <v>335</v>
      </c>
      <c r="F11" s="700" t="s">
        <v>1541</v>
      </c>
      <c r="G11" s="2" t="s">
        <v>158</v>
      </c>
      <c r="H11" s="700" t="s">
        <v>1531</v>
      </c>
      <c r="I11" s="700" t="s">
        <v>1517</v>
      </c>
      <c r="J11" s="700"/>
      <c r="K11" s="3"/>
      <c r="L11" s="9"/>
      <c r="M11" s="691" t="s">
        <v>1526</v>
      </c>
    </row>
    <row r="12" spans="1:13" ht="264.75" thickBot="1" x14ac:dyDescent="0.3">
      <c r="A12" s="843"/>
      <c r="B12" s="848"/>
      <c r="C12" s="700">
        <v>2.4</v>
      </c>
      <c r="D12" s="700" t="s">
        <v>1540</v>
      </c>
      <c r="E12" s="1" t="s">
        <v>335</v>
      </c>
      <c r="F12" s="700" t="s">
        <v>1539</v>
      </c>
      <c r="G12" s="700" t="s">
        <v>159</v>
      </c>
      <c r="H12" s="700" t="s">
        <v>1538</v>
      </c>
      <c r="I12" s="700" t="s">
        <v>1517</v>
      </c>
      <c r="J12" s="700"/>
      <c r="K12" s="3"/>
      <c r="L12" s="8"/>
      <c r="M12" s="1" t="s">
        <v>1537</v>
      </c>
    </row>
    <row r="13" spans="1:13" ht="149.25" thickBot="1" x14ac:dyDescent="0.35">
      <c r="A13" s="844"/>
      <c r="B13" s="848"/>
      <c r="C13" s="700">
        <v>2.5</v>
      </c>
      <c r="D13" s="700" t="s">
        <v>1536</v>
      </c>
      <c r="E13" s="700" t="s">
        <v>335</v>
      </c>
      <c r="F13" s="700" t="s">
        <v>1535</v>
      </c>
      <c r="G13" s="700" t="s">
        <v>160</v>
      </c>
      <c r="H13" s="700" t="s">
        <v>1531</v>
      </c>
      <c r="I13" s="700"/>
      <c r="J13" s="700"/>
      <c r="K13" s="3"/>
      <c r="L13" s="9"/>
      <c r="M13" s="44" t="s">
        <v>1526</v>
      </c>
    </row>
    <row r="14" spans="1:13" ht="182.25" thickBot="1" x14ac:dyDescent="0.3">
      <c r="A14" s="920">
        <v>3</v>
      </c>
      <c r="B14" s="976" t="s">
        <v>1534</v>
      </c>
      <c r="C14" s="700">
        <v>3.1</v>
      </c>
      <c r="D14" s="700" t="s">
        <v>1533</v>
      </c>
      <c r="E14" s="700" t="s">
        <v>335</v>
      </c>
      <c r="F14" s="700" t="s">
        <v>1532</v>
      </c>
      <c r="G14" s="700" t="s">
        <v>160</v>
      </c>
      <c r="H14" s="700" t="s">
        <v>1531</v>
      </c>
      <c r="I14" s="700" t="s">
        <v>1517</v>
      </c>
      <c r="J14" s="700"/>
      <c r="K14" s="3"/>
      <c r="L14" s="8"/>
      <c r="M14" s="1" t="s">
        <v>1530</v>
      </c>
    </row>
    <row r="15" spans="1:13" ht="149.25" thickBot="1" x14ac:dyDescent="0.3">
      <c r="A15" s="920"/>
      <c r="B15" s="977"/>
      <c r="C15" s="699">
        <v>3.2</v>
      </c>
      <c r="D15" s="699" t="s">
        <v>1529</v>
      </c>
      <c r="E15" s="700" t="s">
        <v>335</v>
      </c>
      <c r="F15" s="700" t="s">
        <v>1528</v>
      </c>
      <c r="G15" s="700" t="s">
        <v>161</v>
      </c>
      <c r="H15" s="700" t="s">
        <v>1527</v>
      </c>
      <c r="I15" s="700" t="s">
        <v>1517</v>
      </c>
      <c r="J15" s="700"/>
      <c r="K15" s="3"/>
      <c r="L15" s="8"/>
      <c r="M15" s="1" t="s">
        <v>1526</v>
      </c>
    </row>
    <row r="16" spans="1:13" ht="83.25" thickBot="1" x14ac:dyDescent="0.3">
      <c r="A16" s="970">
        <v>4</v>
      </c>
      <c r="B16" s="972" t="s">
        <v>1525</v>
      </c>
      <c r="C16" s="512">
        <v>4.0999999999999996</v>
      </c>
      <c r="D16" s="511" t="s">
        <v>1524</v>
      </c>
      <c r="E16" s="700" t="s">
        <v>1523</v>
      </c>
      <c r="F16" s="700" t="s">
        <v>1522</v>
      </c>
      <c r="G16" s="700" t="s">
        <v>160</v>
      </c>
      <c r="H16" s="700" t="s">
        <v>1518</v>
      </c>
      <c r="I16" s="700" t="s">
        <v>1517</v>
      </c>
      <c r="J16" s="700"/>
      <c r="K16" s="3"/>
      <c r="L16" s="8"/>
      <c r="M16" s="1" t="s">
        <v>1521</v>
      </c>
    </row>
    <row r="17" spans="1:13" ht="264.75" thickBot="1" x14ac:dyDescent="0.3">
      <c r="A17" s="971"/>
      <c r="B17" s="973"/>
      <c r="C17" s="479">
        <v>4.2</v>
      </c>
      <c r="D17" s="164" t="s">
        <v>1520</v>
      </c>
      <c r="E17" s="700" t="s">
        <v>335</v>
      </c>
      <c r="F17" s="700" t="s">
        <v>1519</v>
      </c>
      <c r="G17" s="700" t="s">
        <v>161</v>
      </c>
      <c r="H17" s="700" t="s">
        <v>1518</v>
      </c>
      <c r="I17" s="700" t="s">
        <v>1517</v>
      </c>
      <c r="J17" s="700"/>
      <c r="K17" s="3"/>
      <c r="L17" s="8"/>
      <c r="M17" s="1" t="s">
        <v>587</v>
      </c>
    </row>
  </sheetData>
  <mergeCells count="13">
    <mergeCell ref="A1:K1"/>
    <mergeCell ref="A2:K2"/>
    <mergeCell ref="A4:B4"/>
    <mergeCell ref="C4:D4"/>
    <mergeCell ref="A3:K3"/>
    <mergeCell ref="A16:A17"/>
    <mergeCell ref="B16:B17"/>
    <mergeCell ref="A5:A8"/>
    <mergeCell ref="B5:B8"/>
    <mergeCell ref="A9:A13"/>
    <mergeCell ref="B9:B13"/>
    <mergeCell ref="A14:A15"/>
    <mergeCell ref="B14:B15"/>
  </mergeCells>
  <pageMargins left="0.7" right="0.7" top="0.75" bottom="0.75" header="0.3" footer="0.3"/>
  <pageSetup paperSize="9" scale="83"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topLeftCell="A19" workbookViewId="0">
      <selection activeCell="F5" sqref="F5"/>
    </sheetView>
  </sheetViews>
  <sheetFormatPr defaultColWidth="8.85546875" defaultRowHeight="15" x14ac:dyDescent="0.25"/>
  <cols>
    <col min="1" max="1" width="5.42578125" style="37" customWidth="1"/>
    <col min="2" max="2" width="24.140625" style="37" customWidth="1"/>
    <col min="3" max="3" width="5.42578125" style="37" customWidth="1"/>
    <col min="4" max="4" width="17.7109375" style="37" customWidth="1"/>
    <col min="5" max="5" width="11.42578125" style="37" customWidth="1"/>
    <col min="6" max="6" width="42.28515625" style="37" customWidth="1"/>
    <col min="7" max="7" width="17.5703125" style="37" customWidth="1"/>
    <col min="8" max="8" width="11.28515625" style="37" customWidth="1"/>
    <col min="9" max="11" width="8.85546875" style="37"/>
    <col min="12" max="12" width="17.28515625" style="37" customWidth="1"/>
    <col min="13" max="13" width="20" style="37" customWidth="1"/>
    <col min="14" max="16384" width="8.85546875" style="37"/>
  </cols>
  <sheetData>
    <row r="1" spans="1:13" ht="18" customHeight="1" x14ac:dyDescent="0.25">
      <c r="A1" s="978" t="s">
        <v>774</v>
      </c>
      <c r="B1" s="979"/>
      <c r="C1" s="979"/>
      <c r="D1" s="979"/>
      <c r="E1" s="979"/>
      <c r="F1" s="979"/>
      <c r="G1" s="979"/>
      <c r="H1" s="979"/>
      <c r="I1" s="979"/>
      <c r="J1" s="979"/>
      <c r="K1" s="979"/>
      <c r="L1" s="979"/>
      <c r="M1" s="980"/>
    </row>
    <row r="2" spans="1:13" ht="18" customHeight="1" x14ac:dyDescent="0.25">
      <c r="A2" s="978" t="s">
        <v>1652</v>
      </c>
      <c r="B2" s="979"/>
      <c r="C2" s="979"/>
      <c r="D2" s="979"/>
      <c r="E2" s="979"/>
      <c r="F2" s="979"/>
      <c r="G2" s="979"/>
      <c r="H2" s="979"/>
      <c r="I2" s="979"/>
      <c r="J2" s="979"/>
      <c r="K2" s="979"/>
      <c r="L2" s="979"/>
      <c r="M2" s="980"/>
    </row>
    <row r="3" spans="1:13" ht="18.75" customHeight="1" x14ac:dyDescent="0.25">
      <c r="A3" s="985" t="s">
        <v>1651</v>
      </c>
      <c r="B3" s="985"/>
      <c r="C3" s="986" t="s">
        <v>1650</v>
      </c>
      <c r="D3" s="987"/>
      <c r="E3" s="987"/>
      <c r="F3" s="987"/>
      <c r="G3" s="987"/>
      <c r="H3" s="987"/>
      <c r="I3" s="987"/>
      <c r="J3" s="987"/>
      <c r="K3" s="987"/>
      <c r="L3" s="987"/>
      <c r="M3" s="988"/>
    </row>
    <row r="4" spans="1:13" ht="60.75" thickBot="1" x14ac:dyDescent="0.3">
      <c r="A4" s="981" t="s">
        <v>805</v>
      </c>
      <c r="B4" s="981"/>
      <c r="C4" s="981" t="s">
        <v>770</v>
      </c>
      <c r="D4" s="981"/>
      <c r="E4" s="692" t="s">
        <v>769</v>
      </c>
      <c r="F4" s="692" t="s">
        <v>1458</v>
      </c>
      <c r="G4" s="692" t="s">
        <v>767</v>
      </c>
      <c r="H4" s="513" t="s">
        <v>766</v>
      </c>
      <c r="I4" s="692" t="s">
        <v>765</v>
      </c>
      <c r="J4" s="692" t="s">
        <v>764</v>
      </c>
      <c r="K4" s="513" t="s">
        <v>1649</v>
      </c>
      <c r="L4" s="513" t="s">
        <v>762</v>
      </c>
      <c r="M4" s="692" t="s">
        <v>761</v>
      </c>
    </row>
    <row r="5" spans="1:13" ht="126.75" thickBot="1" x14ac:dyDescent="0.3">
      <c r="A5" s="989">
        <v>1</v>
      </c>
      <c r="B5" s="984" t="s">
        <v>1648</v>
      </c>
      <c r="C5" s="694" t="s">
        <v>110</v>
      </c>
      <c r="D5" s="694" t="s">
        <v>1647</v>
      </c>
      <c r="E5" s="42" t="s">
        <v>1646</v>
      </c>
      <c r="F5" s="694" t="s">
        <v>1645</v>
      </c>
      <c r="G5" s="54" t="s">
        <v>111</v>
      </c>
      <c r="H5" s="57" t="s">
        <v>1644</v>
      </c>
      <c r="I5" s="694"/>
      <c r="J5" s="55"/>
      <c r="K5" s="56"/>
      <c r="L5" s="42" t="s">
        <v>1641</v>
      </c>
      <c r="M5" s="736" t="s">
        <v>1617</v>
      </c>
    </row>
    <row r="6" spans="1:13" ht="158.25" thickBot="1" x14ac:dyDescent="0.3">
      <c r="A6" s="990"/>
      <c r="B6" s="984"/>
      <c r="C6" s="681" t="s">
        <v>112</v>
      </c>
      <c r="D6" s="42" t="s">
        <v>799</v>
      </c>
      <c r="E6" s="42" t="s">
        <v>335</v>
      </c>
      <c r="F6" s="42" t="s">
        <v>1643</v>
      </c>
      <c r="G6" s="54">
        <v>254400</v>
      </c>
      <c r="H6" s="57" t="s">
        <v>1642</v>
      </c>
      <c r="I6" s="683"/>
      <c r="J6" s="694" t="s">
        <v>78</v>
      </c>
      <c r="K6" s="56"/>
      <c r="L6" s="42" t="s">
        <v>1641</v>
      </c>
      <c r="M6" s="52" t="s">
        <v>1617</v>
      </c>
    </row>
    <row r="7" spans="1:13" ht="205.5" thickBot="1" x14ac:dyDescent="0.3">
      <c r="A7" s="991"/>
      <c r="B7" s="984"/>
      <c r="C7" s="682" t="s">
        <v>113</v>
      </c>
      <c r="D7" s="42" t="s">
        <v>1640</v>
      </c>
      <c r="E7" s="42" t="s">
        <v>1639</v>
      </c>
      <c r="F7" s="694" t="s">
        <v>1638</v>
      </c>
      <c r="G7" s="54">
        <v>1500000</v>
      </c>
      <c r="H7" s="57" t="s">
        <v>1637</v>
      </c>
      <c r="I7" s="58"/>
      <c r="J7" s="694" t="s">
        <v>78</v>
      </c>
      <c r="K7" s="58"/>
      <c r="L7" s="57" t="s">
        <v>1613</v>
      </c>
      <c r="M7" s="52" t="s">
        <v>1617</v>
      </c>
    </row>
    <row r="8" spans="1:13" ht="94.15" customHeight="1" thickBot="1" x14ac:dyDescent="0.3">
      <c r="A8" s="989">
        <v>2</v>
      </c>
      <c r="B8" s="992" t="s">
        <v>1636</v>
      </c>
      <c r="C8" s="682" t="s">
        <v>114</v>
      </c>
      <c r="D8" s="42" t="s">
        <v>1635</v>
      </c>
      <c r="E8" s="42" t="s">
        <v>1634</v>
      </c>
      <c r="F8" s="694" t="s">
        <v>1633</v>
      </c>
      <c r="G8" s="54" t="s">
        <v>302</v>
      </c>
      <c r="H8" s="683" t="s">
        <v>1632</v>
      </c>
      <c r="I8" s="57" t="s">
        <v>1623</v>
      </c>
      <c r="J8" s="694" t="s">
        <v>78</v>
      </c>
      <c r="K8" s="53" t="s">
        <v>77</v>
      </c>
      <c r="L8" s="53"/>
      <c r="M8" s="52" t="s">
        <v>1617</v>
      </c>
    </row>
    <row r="9" spans="1:13" ht="142.5" thickBot="1" x14ac:dyDescent="0.3">
      <c r="A9" s="990"/>
      <c r="B9" s="882"/>
      <c r="C9" s="682" t="s">
        <v>115</v>
      </c>
      <c r="D9" s="42" t="s">
        <v>1631</v>
      </c>
      <c r="E9" s="42" t="s">
        <v>1630</v>
      </c>
      <c r="F9" s="694" t="s">
        <v>1629</v>
      </c>
      <c r="G9" s="54" t="s">
        <v>303</v>
      </c>
      <c r="H9" s="683" t="s">
        <v>1628</v>
      </c>
      <c r="I9" s="57" t="s">
        <v>1623</v>
      </c>
      <c r="J9" s="694" t="s">
        <v>78</v>
      </c>
      <c r="K9" s="53"/>
      <c r="L9" s="53"/>
      <c r="M9" s="52" t="s">
        <v>1617</v>
      </c>
    </row>
    <row r="10" spans="1:13" ht="99.75" thickBot="1" x14ac:dyDescent="0.3">
      <c r="A10" s="990"/>
      <c r="B10" s="882"/>
      <c r="C10" s="682" t="s">
        <v>116</v>
      </c>
      <c r="D10" s="42" t="s">
        <v>1627</v>
      </c>
      <c r="E10" s="694" t="s">
        <v>1626</v>
      </c>
      <c r="F10" s="694" t="s">
        <v>1625</v>
      </c>
      <c r="G10" s="694" t="s">
        <v>117</v>
      </c>
      <c r="H10" s="683" t="s">
        <v>1624</v>
      </c>
      <c r="I10" s="57" t="s">
        <v>1623</v>
      </c>
      <c r="J10" s="694" t="s">
        <v>78</v>
      </c>
      <c r="K10" s="56"/>
      <c r="L10" s="57" t="s">
        <v>1622</v>
      </c>
      <c r="M10" s="52" t="s">
        <v>1617</v>
      </c>
    </row>
    <row r="11" spans="1:13" ht="95.25" thickBot="1" x14ac:dyDescent="0.3">
      <c r="A11" s="991"/>
      <c r="B11" s="883"/>
      <c r="C11" s="682" t="s">
        <v>118</v>
      </c>
      <c r="D11" s="735" t="s">
        <v>1621</v>
      </c>
      <c r="E11" s="735" t="s">
        <v>1122</v>
      </c>
      <c r="F11" s="735" t="s">
        <v>1620</v>
      </c>
      <c r="G11" s="694" t="s">
        <v>119</v>
      </c>
      <c r="H11" s="683" t="s">
        <v>1619</v>
      </c>
      <c r="I11" s="683" t="s">
        <v>1618</v>
      </c>
      <c r="J11" s="59" t="s">
        <v>78</v>
      </c>
      <c r="K11" s="60"/>
      <c r="L11" s="734" t="s">
        <v>1613</v>
      </c>
      <c r="M11" s="52" t="s">
        <v>1617</v>
      </c>
    </row>
    <row r="12" spans="1:13" ht="409.5" x14ac:dyDescent="0.25">
      <c r="A12" s="993">
        <v>3</v>
      </c>
      <c r="B12" s="992" t="s">
        <v>1616</v>
      </c>
      <c r="C12" s="694" t="s">
        <v>120</v>
      </c>
      <c r="D12" s="694" t="s">
        <v>1615</v>
      </c>
      <c r="E12" s="694" t="s">
        <v>1614</v>
      </c>
      <c r="F12" s="694" t="s">
        <v>2251</v>
      </c>
      <c r="G12" s="62" t="s">
        <v>304</v>
      </c>
      <c r="H12" s="57" t="s">
        <v>1606</v>
      </c>
      <c r="I12" s="57" t="s">
        <v>1592</v>
      </c>
      <c r="J12" s="41" t="s">
        <v>78</v>
      </c>
      <c r="K12" s="41" t="s">
        <v>78</v>
      </c>
      <c r="L12" s="71" t="s">
        <v>1613</v>
      </c>
      <c r="M12" s="694" t="s">
        <v>1571</v>
      </c>
    </row>
    <row r="13" spans="1:13" ht="280.5" x14ac:dyDescent="0.25">
      <c r="A13" s="993"/>
      <c r="B13" s="882"/>
      <c r="C13" s="694" t="s">
        <v>121</v>
      </c>
      <c r="D13" s="57" t="s">
        <v>1612</v>
      </c>
      <c r="E13" s="683" t="s">
        <v>1611</v>
      </c>
      <c r="F13" s="694" t="s">
        <v>1610</v>
      </c>
      <c r="G13" s="62" t="s">
        <v>305</v>
      </c>
      <c r="H13" s="57" t="s">
        <v>1606</v>
      </c>
      <c r="I13" s="57" t="s">
        <v>1592</v>
      </c>
      <c r="J13" s="687" t="s">
        <v>78</v>
      </c>
      <c r="K13" s="687" t="s">
        <v>78</v>
      </c>
      <c r="L13" s="687" t="s">
        <v>78</v>
      </c>
      <c r="M13" s="683" t="s">
        <v>1571</v>
      </c>
    </row>
    <row r="14" spans="1:13" ht="126" x14ac:dyDescent="0.25">
      <c r="A14" s="993"/>
      <c r="B14" s="882"/>
      <c r="C14" s="683" t="s">
        <v>122</v>
      </c>
      <c r="D14" s="42" t="s">
        <v>1609</v>
      </c>
      <c r="E14" s="694" t="s">
        <v>1608</v>
      </c>
      <c r="F14" s="694" t="s">
        <v>1607</v>
      </c>
      <c r="G14" s="54" t="s">
        <v>306</v>
      </c>
      <c r="H14" s="57" t="s">
        <v>1606</v>
      </c>
      <c r="I14" s="57" t="s">
        <v>1592</v>
      </c>
      <c r="J14" s="687" t="s">
        <v>78</v>
      </c>
      <c r="K14" s="687" t="s">
        <v>78</v>
      </c>
      <c r="L14" s="687" t="s">
        <v>78</v>
      </c>
      <c r="M14" s="694" t="s">
        <v>1571</v>
      </c>
    </row>
    <row r="15" spans="1:13" ht="204.75" x14ac:dyDescent="0.25">
      <c r="A15" s="982"/>
      <c r="B15" s="983" t="s">
        <v>1605</v>
      </c>
      <c r="C15" s="41">
        <v>4.0999999999999996</v>
      </c>
      <c r="D15" s="42" t="s">
        <v>1604</v>
      </c>
      <c r="E15" s="41" t="s">
        <v>1603</v>
      </c>
      <c r="F15" s="694" t="s">
        <v>1602</v>
      </c>
      <c r="G15" s="63" t="s">
        <v>123</v>
      </c>
      <c r="H15" s="57" t="s">
        <v>1601</v>
      </c>
      <c r="I15" s="57" t="s">
        <v>1592</v>
      </c>
      <c r="J15" s="41" t="s">
        <v>78</v>
      </c>
      <c r="K15" s="41" t="s">
        <v>78</v>
      </c>
      <c r="L15" s="41" t="s">
        <v>78</v>
      </c>
      <c r="M15" s="694" t="s">
        <v>1571</v>
      </c>
    </row>
    <row r="16" spans="1:13" ht="110.25" x14ac:dyDescent="0.25">
      <c r="A16" s="982"/>
      <c r="B16" s="984"/>
      <c r="C16" s="41" t="s">
        <v>124</v>
      </c>
      <c r="D16" s="733" t="s">
        <v>1600</v>
      </c>
      <c r="E16" s="41" t="s">
        <v>1599</v>
      </c>
      <c r="F16" s="733" t="s">
        <v>1598</v>
      </c>
      <c r="G16" s="64" t="s">
        <v>125</v>
      </c>
      <c r="H16" s="57" t="s">
        <v>1597</v>
      </c>
      <c r="I16" s="57" t="s">
        <v>1592</v>
      </c>
      <c r="J16" s="41" t="s">
        <v>78</v>
      </c>
      <c r="K16" s="41" t="s">
        <v>78</v>
      </c>
      <c r="L16" s="41" t="s">
        <v>78</v>
      </c>
      <c r="M16" s="694" t="s">
        <v>1571</v>
      </c>
    </row>
    <row r="17" spans="1:13" ht="110.25" x14ac:dyDescent="0.25">
      <c r="A17" s="982"/>
      <c r="B17" s="984"/>
      <c r="C17" s="41" t="s">
        <v>126</v>
      </c>
      <c r="D17" s="733" t="s">
        <v>1596</v>
      </c>
      <c r="E17" s="41" t="s">
        <v>1595</v>
      </c>
      <c r="F17" s="41" t="s">
        <v>1594</v>
      </c>
      <c r="G17" s="64" t="s">
        <v>127</v>
      </c>
      <c r="H17" s="57" t="s">
        <v>1593</v>
      </c>
      <c r="I17" s="57" t="s">
        <v>1592</v>
      </c>
      <c r="J17" s="41" t="s">
        <v>78</v>
      </c>
      <c r="K17" s="41" t="s">
        <v>78</v>
      </c>
      <c r="L17" s="41" t="s">
        <v>78</v>
      </c>
      <c r="M17" s="694" t="s">
        <v>1571</v>
      </c>
    </row>
    <row r="18" spans="1:13" ht="110.25" x14ac:dyDescent="0.25">
      <c r="A18" s="982"/>
      <c r="B18" s="984"/>
      <c r="C18" s="41" t="s">
        <v>128</v>
      </c>
      <c r="D18" s="41" t="s">
        <v>1591</v>
      </c>
      <c r="E18" s="733" t="s">
        <v>1590</v>
      </c>
      <c r="F18" s="41" t="s">
        <v>1589</v>
      </c>
      <c r="G18" s="64">
        <v>115000</v>
      </c>
      <c r="H18" s="71" t="s">
        <v>1588</v>
      </c>
      <c r="I18" s="41"/>
      <c r="J18" s="41" t="s">
        <v>78</v>
      </c>
      <c r="K18" s="41" t="s">
        <v>78</v>
      </c>
      <c r="L18" s="41" t="s">
        <v>78</v>
      </c>
      <c r="M18" s="41" t="s">
        <v>1571</v>
      </c>
    </row>
    <row r="19" spans="1:13" ht="110.25" x14ac:dyDescent="0.25">
      <c r="A19" s="982">
        <v>3</v>
      </c>
      <c r="B19" s="984" t="s">
        <v>1587</v>
      </c>
      <c r="C19" s="694" t="s">
        <v>129</v>
      </c>
      <c r="D19" s="733" t="s">
        <v>1586</v>
      </c>
      <c r="E19" s="731" t="s">
        <v>1585</v>
      </c>
      <c r="F19" s="731" t="s">
        <v>1584</v>
      </c>
      <c r="G19" s="65">
        <v>261000</v>
      </c>
      <c r="H19" s="730" t="s">
        <v>1583</v>
      </c>
      <c r="I19" s="694" t="s">
        <v>78</v>
      </c>
      <c r="J19" s="41" t="s">
        <v>78</v>
      </c>
      <c r="K19" s="41" t="s">
        <v>78</v>
      </c>
      <c r="L19" s="41" t="s">
        <v>78</v>
      </c>
      <c r="M19" s="694" t="s">
        <v>1571</v>
      </c>
    </row>
    <row r="20" spans="1:13" ht="110.25" x14ac:dyDescent="0.25">
      <c r="A20" s="982"/>
      <c r="B20" s="984"/>
      <c r="C20" s="694" t="s">
        <v>130</v>
      </c>
      <c r="D20" s="731" t="s">
        <v>1582</v>
      </c>
      <c r="E20" s="731" t="s">
        <v>1581</v>
      </c>
      <c r="F20" s="731" t="s">
        <v>1580</v>
      </c>
      <c r="G20" s="62">
        <v>2500000</v>
      </c>
      <c r="H20" s="730" t="s">
        <v>1579</v>
      </c>
      <c r="I20" s="41" t="s">
        <v>78</v>
      </c>
      <c r="J20" s="41" t="s">
        <v>78</v>
      </c>
      <c r="K20" s="41" t="s">
        <v>78</v>
      </c>
      <c r="L20" s="41" t="s">
        <v>78</v>
      </c>
      <c r="M20" s="694" t="s">
        <v>1571</v>
      </c>
    </row>
    <row r="21" spans="1:13" ht="110.25" x14ac:dyDescent="0.25">
      <c r="A21" s="982"/>
      <c r="B21" s="984"/>
      <c r="C21" s="694" t="s">
        <v>131</v>
      </c>
      <c r="D21" s="732" t="s">
        <v>1578</v>
      </c>
      <c r="E21" s="731" t="s">
        <v>1577</v>
      </c>
      <c r="F21" s="731" t="s">
        <v>1576</v>
      </c>
      <c r="G21" s="62">
        <v>84000</v>
      </c>
      <c r="H21" s="730" t="s">
        <v>1531</v>
      </c>
      <c r="I21" s="41" t="s">
        <v>78</v>
      </c>
      <c r="J21" s="41" t="s">
        <v>78</v>
      </c>
      <c r="K21" s="41" t="s">
        <v>78</v>
      </c>
      <c r="L21" s="41" t="s">
        <v>78</v>
      </c>
      <c r="M21" s="694" t="s">
        <v>1571</v>
      </c>
    </row>
    <row r="22" spans="1:13" ht="110.25" x14ac:dyDescent="0.25">
      <c r="A22" s="982"/>
      <c r="B22" s="984"/>
      <c r="C22" s="694" t="s">
        <v>132</v>
      </c>
      <c r="D22" s="731" t="s">
        <v>1575</v>
      </c>
      <c r="E22" s="731" t="s">
        <v>1574</v>
      </c>
      <c r="F22" s="731" t="s">
        <v>1573</v>
      </c>
      <c r="G22" s="65">
        <v>129576</v>
      </c>
      <c r="H22" s="730" t="s">
        <v>1572</v>
      </c>
      <c r="I22" s="41" t="s">
        <v>78</v>
      </c>
      <c r="J22" s="41" t="s">
        <v>78</v>
      </c>
      <c r="K22" s="41" t="s">
        <v>78</v>
      </c>
      <c r="L22" s="41" t="s">
        <v>78</v>
      </c>
      <c r="M22" s="694" t="s">
        <v>1571</v>
      </c>
    </row>
    <row r="23" spans="1:13" x14ac:dyDescent="0.25">
      <c r="B23" s="514"/>
      <c r="C23" s="514"/>
      <c r="D23" s="514"/>
      <c r="E23" s="514"/>
      <c r="F23" s="514"/>
      <c r="G23" s="514"/>
      <c r="H23" s="514"/>
      <c r="I23" s="514"/>
      <c r="J23" s="514"/>
      <c r="K23" s="514"/>
      <c r="L23" s="514"/>
      <c r="M23" s="514"/>
    </row>
    <row r="24" spans="1:13" x14ac:dyDescent="0.25">
      <c r="B24" s="514"/>
      <c r="C24" s="514"/>
      <c r="D24" s="514"/>
      <c r="E24" s="514"/>
      <c r="F24" s="514"/>
      <c r="G24" s="514"/>
      <c r="H24" s="514"/>
      <c r="I24" s="514"/>
      <c r="J24" s="514"/>
      <c r="K24" s="514"/>
      <c r="L24" s="514"/>
      <c r="M24" s="514"/>
    </row>
    <row r="25" spans="1:13" x14ac:dyDescent="0.25">
      <c r="B25" s="514"/>
      <c r="C25" s="514"/>
      <c r="D25" s="514"/>
      <c r="E25" s="514"/>
      <c r="F25" s="514"/>
      <c r="G25" s="514"/>
      <c r="H25" s="514"/>
      <c r="I25" s="514"/>
      <c r="J25" s="514"/>
      <c r="K25" s="514"/>
      <c r="L25" s="514"/>
      <c r="M25" s="514"/>
    </row>
    <row r="26" spans="1:13" x14ac:dyDescent="0.25">
      <c r="B26" s="514"/>
      <c r="C26" s="514"/>
      <c r="D26" s="514"/>
      <c r="E26" s="514"/>
      <c r="F26" s="514"/>
      <c r="G26" s="514"/>
      <c r="H26" s="514"/>
      <c r="I26" s="514"/>
      <c r="J26" s="514"/>
      <c r="K26" s="514"/>
      <c r="L26" s="514"/>
      <c r="M26" s="514"/>
    </row>
  </sheetData>
  <mergeCells count="16">
    <mergeCell ref="A19:A22"/>
    <mergeCell ref="B19:B22"/>
    <mergeCell ref="A5:A7"/>
    <mergeCell ref="B5:B7"/>
    <mergeCell ref="A8:A11"/>
    <mergeCell ref="B8:B11"/>
    <mergeCell ref="A12:A14"/>
    <mergeCell ref="B12:B14"/>
    <mergeCell ref="A1:M1"/>
    <mergeCell ref="A2:M2"/>
    <mergeCell ref="A4:B4"/>
    <mergeCell ref="C4:D4"/>
    <mergeCell ref="A15:A18"/>
    <mergeCell ref="B15:B18"/>
    <mergeCell ref="A3:B3"/>
    <mergeCell ref="C3:M3"/>
  </mergeCells>
  <pageMargins left="0.7" right="0.7" top="0.75" bottom="0.75" header="0.3" footer="0.3"/>
  <pageSetup paperSize="9" scale="6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zoomScaleNormal="100" workbookViewId="0">
      <selection activeCell="F5" sqref="F5"/>
    </sheetView>
  </sheetViews>
  <sheetFormatPr defaultColWidth="8.85546875" defaultRowHeight="15" x14ac:dyDescent="0.25"/>
  <cols>
    <col min="1" max="1" width="5.85546875" style="37" customWidth="1"/>
    <col min="2" max="2" width="20.7109375" style="37" customWidth="1"/>
    <col min="3" max="3" width="6.28515625" style="37" customWidth="1"/>
    <col min="4" max="4" width="19.85546875" style="37" customWidth="1"/>
    <col min="5" max="5" width="8.85546875" style="37"/>
    <col min="6" max="6" width="81.5703125" style="37" customWidth="1"/>
    <col min="7" max="7" width="8.85546875" style="37"/>
    <col min="8" max="8" width="12.5703125" style="37" customWidth="1"/>
    <col min="9" max="13" width="8.85546875" style="37"/>
    <col min="14" max="14" width="15.85546875" style="37" customWidth="1"/>
    <col min="15" max="16384" width="8.85546875" style="37"/>
  </cols>
  <sheetData>
    <row r="1" spans="1:14" ht="21" x14ac:dyDescent="0.35">
      <c r="A1" s="835" t="s">
        <v>1347</v>
      </c>
      <c r="B1" s="835"/>
      <c r="C1" s="835"/>
      <c r="D1" s="835"/>
      <c r="E1" s="835"/>
      <c r="F1" s="835"/>
      <c r="G1" s="835"/>
      <c r="H1" s="835"/>
      <c r="I1" s="835"/>
      <c r="J1" s="835"/>
      <c r="K1" s="835"/>
      <c r="L1" s="836"/>
      <c r="M1" s="4"/>
      <c r="N1" s="4"/>
    </row>
    <row r="2" spans="1:14" ht="18.75" x14ac:dyDescent="0.3">
      <c r="A2" s="837" t="s">
        <v>773</v>
      </c>
      <c r="B2" s="837"/>
      <c r="C2" s="837"/>
      <c r="D2" s="837"/>
      <c r="E2" s="837"/>
      <c r="F2" s="837"/>
      <c r="G2" s="837"/>
      <c r="H2" s="837"/>
      <c r="I2" s="837"/>
      <c r="J2" s="837"/>
      <c r="K2" s="837"/>
      <c r="L2" s="838"/>
      <c r="M2" s="5"/>
      <c r="N2" s="5"/>
    </row>
    <row r="3" spans="1:14" ht="19.5" customHeight="1" thickBot="1" x14ac:dyDescent="0.35">
      <c r="A3" s="925" t="s">
        <v>1709</v>
      </c>
      <c r="B3" s="926"/>
      <c r="C3" s="926"/>
      <c r="D3" s="926"/>
      <c r="E3" s="926"/>
      <c r="F3" s="926"/>
      <c r="G3" s="926"/>
      <c r="H3" s="926"/>
      <c r="I3" s="926"/>
      <c r="J3" s="926"/>
      <c r="K3" s="926"/>
      <c r="L3" s="927"/>
      <c r="M3" s="6"/>
      <c r="N3" s="6"/>
    </row>
    <row r="4" spans="1:14" ht="90.75" thickBot="1" x14ac:dyDescent="0.3">
      <c r="A4" s="839" t="s">
        <v>805</v>
      </c>
      <c r="B4" s="839"/>
      <c r="C4" s="839" t="s">
        <v>770</v>
      </c>
      <c r="D4" s="839"/>
      <c r="E4" s="677" t="s">
        <v>1092</v>
      </c>
      <c r="F4" s="677" t="s">
        <v>768</v>
      </c>
      <c r="G4" s="677" t="s">
        <v>1708</v>
      </c>
      <c r="H4" s="677" t="s">
        <v>767</v>
      </c>
      <c r="I4" s="677" t="s">
        <v>766</v>
      </c>
      <c r="J4" s="677" t="s">
        <v>765</v>
      </c>
      <c r="K4" s="677" t="s">
        <v>764</v>
      </c>
      <c r="L4" s="7" t="s">
        <v>763</v>
      </c>
      <c r="M4" s="702" t="s">
        <v>762</v>
      </c>
      <c r="N4" s="677" t="s">
        <v>761</v>
      </c>
    </row>
    <row r="5" spans="1:14" ht="205.5" thickBot="1" x14ac:dyDescent="0.35">
      <c r="A5" s="182">
        <v>1</v>
      </c>
      <c r="B5" s="689" t="s">
        <v>1707</v>
      </c>
      <c r="C5" s="183">
        <v>1.1000000000000001</v>
      </c>
      <c r="D5" s="700" t="s">
        <v>1706</v>
      </c>
      <c r="E5" s="613" t="s">
        <v>1705</v>
      </c>
      <c r="F5" s="700" t="s">
        <v>1704</v>
      </c>
      <c r="G5" s="613" t="s">
        <v>1661</v>
      </c>
      <c r="H5" s="2" t="s">
        <v>1703</v>
      </c>
      <c r="I5" s="700" t="s">
        <v>152</v>
      </c>
      <c r="J5" s="700" t="s">
        <v>1672</v>
      </c>
      <c r="K5" s="613"/>
      <c r="L5" s="3" t="s">
        <v>1681</v>
      </c>
      <c r="M5" s="99"/>
      <c r="N5" s="1" t="s">
        <v>1686</v>
      </c>
    </row>
    <row r="6" spans="1:14" ht="132.75" thickBot="1" x14ac:dyDescent="0.35">
      <c r="A6" s="182"/>
      <c r="B6" s="689"/>
      <c r="C6" s="515">
        <v>1.2</v>
      </c>
      <c r="D6" s="699" t="s">
        <v>799</v>
      </c>
      <c r="E6" s="680" t="s">
        <v>335</v>
      </c>
      <c r="F6" s="699" t="s">
        <v>1702</v>
      </c>
      <c r="G6" s="699" t="s">
        <v>893</v>
      </c>
      <c r="H6" s="674" t="s">
        <v>1701</v>
      </c>
      <c r="I6" s="699" t="s">
        <v>1700</v>
      </c>
      <c r="J6" s="674"/>
      <c r="K6" s="674"/>
      <c r="L6" s="49" t="s">
        <v>1681</v>
      </c>
      <c r="M6" s="290"/>
      <c r="N6" s="691" t="s">
        <v>1699</v>
      </c>
    </row>
    <row r="7" spans="1:14" ht="149.25" thickBot="1" x14ac:dyDescent="0.3">
      <c r="A7" s="184"/>
      <c r="B7" s="516"/>
      <c r="C7" s="517">
        <v>1.3</v>
      </c>
      <c r="D7" s="139" t="s">
        <v>1698</v>
      </c>
      <c r="E7" s="139" t="s">
        <v>335</v>
      </c>
      <c r="F7" s="139" t="s">
        <v>1697</v>
      </c>
      <c r="G7" s="139" t="s">
        <v>1696</v>
      </c>
      <c r="H7" s="139" t="s">
        <v>1695</v>
      </c>
      <c r="I7" s="139" t="s">
        <v>152</v>
      </c>
      <c r="J7" s="467"/>
      <c r="K7" s="467"/>
      <c r="L7" s="139" t="s">
        <v>1681</v>
      </c>
      <c r="M7" s="139" t="s">
        <v>1694</v>
      </c>
      <c r="N7" s="142" t="s">
        <v>1665</v>
      </c>
    </row>
    <row r="8" spans="1:14" ht="83.25" thickBot="1" x14ac:dyDescent="0.35">
      <c r="A8" s="185"/>
      <c r="B8" s="518"/>
      <c r="C8" s="517">
        <v>1.4</v>
      </c>
      <c r="D8" s="139" t="s">
        <v>1693</v>
      </c>
      <c r="E8" s="139" t="s">
        <v>335</v>
      </c>
      <c r="F8" s="139" t="s">
        <v>1692</v>
      </c>
      <c r="G8" s="139" t="s">
        <v>893</v>
      </c>
      <c r="H8" s="519">
        <v>100000</v>
      </c>
      <c r="I8" s="139" t="s">
        <v>152</v>
      </c>
      <c r="J8" s="139" t="s">
        <v>1672</v>
      </c>
      <c r="K8" s="467"/>
      <c r="L8" s="467"/>
      <c r="M8" s="504"/>
      <c r="N8" s="142" t="s">
        <v>1686</v>
      </c>
    </row>
    <row r="9" spans="1:14" ht="148.5" x14ac:dyDescent="0.25">
      <c r="A9" s="186">
        <v>2</v>
      </c>
      <c r="B9" s="67" t="s">
        <v>1691</v>
      </c>
      <c r="C9" s="66">
        <v>2.1</v>
      </c>
      <c r="D9" s="155" t="s">
        <v>1690</v>
      </c>
      <c r="E9" s="155" t="s">
        <v>1689</v>
      </c>
      <c r="F9" s="83" t="s">
        <v>1688</v>
      </c>
      <c r="G9" s="155" t="s">
        <v>1682</v>
      </c>
      <c r="H9" s="83" t="s">
        <v>163</v>
      </c>
      <c r="I9" s="155" t="s">
        <v>1687</v>
      </c>
      <c r="J9" s="155" t="s">
        <v>1672</v>
      </c>
      <c r="K9" s="155" t="s">
        <v>1667</v>
      </c>
      <c r="L9" s="155" t="s">
        <v>1681</v>
      </c>
      <c r="M9" s="155" t="s">
        <v>1666</v>
      </c>
      <c r="N9" s="155" t="s">
        <v>1686</v>
      </c>
    </row>
    <row r="10" spans="1:14" ht="148.5" x14ac:dyDescent="0.25">
      <c r="A10" s="694"/>
      <c r="B10" s="997"/>
      <c r="C10" s="697">
        <v>2.2000000000000002</v>
      </c>
      <c r="D10" s="705" t="s">
        <v>1685</v>
      </c>
      <c r="E10" s="705" t="s">
        <v>1684</v>
      </c>
      <c r="F10" s="82" t="s">
        <v>1683</v>
      </c>
      <c r="G10" s="705" t="s">
        <v>1682</v>
      </c>
      <c r="H10" s="82" t="s">
        <v>164</v>
      </c>
      <c r="I10" s="705" t="s">
        <v>152</v>
      </c>
      <c r="J10" s="705" t="s">
        <v>1672</v>
      </c>
      <c r="K10" s="705" t="s">
        <v>740</v>
      </c>
      <c r="L10" s="705" t="s">
        <v>1681</v>
      </c>
      <c r="M10" s="705" t="s">
        <v>1666</v>
      </c>
      <c r="N10" s="705" t="s">
        <v>1665</v>
      </c>
    </row>
    <row r="11" spans="1:14" ht="82.5" x14ac:dyDescent="0.25">
      <c r="A11" s="694"/>
      <c r="B11" s="997"/>
      <c r="C11" s="697">
        <v>2.2999999999999998</v>
      </c>
      <c r="D11" s="705" t="s">
        <v>1680</v>
      </c>
      <c r="E11" s="705" t="s">
        <v>1679</v>
      </c>
      <c r="F11" s="82" t="s">
        <v>1678</v>
      </c>
      <c r="G11" s="705" t="s">
        <v>1668</v>
      </c>
      <c r="H11" s="82" t="s">
        <v>165</v>
      </c>
      <c r="I11" s="705" t="s">
        <v>152</v>
      </c>
      <c r="J11" s="705" t="s">
        <v>1672</v>
      </c>
      <c r="K11" s="705" t="s">
        <v>1667</v>
      </c>
      <c r="L11" s="82"/>
      <c r="M11" s="705" t="s">
        <v>1666</v>
      </c>
      <c r="N11" s="705" t="s">
        <v>1677</v>
      </c>
    </row>
    <row r="12" spans="1:14" ht="148.5" x14ac:dyDescent="0.25">
      <c r="A12" s="157"/>
      <c r="B12" s="997"/>
      <c r="C12" s="697">
        <v>2.4</v>
      </c>
      <c r="D12" s="705" t="s">
        <v>1676</v>
      </c>
      <c r="E12" s="705" t="s">
        <v>1675</v>
      </c>
      <c r="F12" s="82" t="s">
        <v>1674</v>
      </c>
      <c r="G12" s="705" t="s">
        <v>1668</v>
      </c>
      <c r="H12" s="82" t="s">
        <v>1673</v>
      </c>
      <c r="I12" s="705" t="s">
        <v>152</v>
      </c>
      <c r="J12" s="705" t="s">
        <v>1672</v>
      </c>
      <c r="K12" s="705" t="s">
        <v>1667</v>
      </c>
      <c r="L12" s="82"/>
      <c r="M12" s="705" t="s">
        <v>1666</v>
      </c>
      <c r="N12" s="705" t="s">
        <v>1665</v>
      </c>
    </row>
    <row r="13" spans="1:14" ht="149.25" thickBot="1" x14ac:dyDescent="0.3">
      <c r="A13" s="157"/>
      <c r="B13" s="67"/>
      <c r="C13" s="187">
        <v>2.5</v>
      </c>
      <c r="D13" s="148" t="s">
        <v>1671</v>
      </c>
      <c r="E13" s="464" t="s">
        <v>1670</v>
      </c>
      <c r="F13" s="464" t="s">
        <v>1669</v>
      </c>
      <c r="G13" s="148" t="s">
        <v>1668</v>
      </c>
      <c r="H13" s="520">
        <v>20000</v>
      </c>
      <c r="I13" s="148" t="s">
        <v>152</v>
      </c>
      <c r="J13" s="464"/>
      <c r="K13" s="148" t="s">
        <v>1667</v>
      </c>
      <c r="L13" s="464"/>
      <c r="M13" s="148" t="s">
        <v>1666</v>
      </c>
      <c r="N13" s="148" t="s">
        <v>1665</v>
      </c>
    </row>
    <row r="14" spans="1:14" ht="409.6" thickBot="1" x14ac:dyDescent="0.35">
      <c r="A14" s="533">
        <v>3</v>
      </c>
      <c r="B14" s="994" t="s">
        <v>1664</v>
      </c>
      <c r="C14" s="529">
        <v>3.1</v>
      </c>
      <c r="D14" s="135" t="s">
        <v>1663</v>
      </c>
      <c r="E14" s="162" t="s">
        <v>335</v>
      </c>
      <c r="F14" s="604" t="s">
        <v>1662</v>
      </c>
      <c r="G14" s="521" t="s">
        <v>1661</v>
      </c>
      <c r="H14" s="522" t="s">
        <v>307</v>
      </c>
      <c r="I14" s="742" t="s">
        <v>152</v>
      </c>
      <c r="J14" s="523" t="s">
        <v>97</v>
      </c>
      <c r="K14" s="524"/>
      <c r="L14" s="525"/>
      <c r="M14" s="116"/>
      <c r="N14" s="191" t="s">
        <v>1660</v>
      </c>
    </row>
    <row r="15" spans="1:14" ht="149.25" thickBot="1" x14ac:dyDescent="0.35">
      <c r="A15" s="534"/>
      <c r="B15" s="995"/>
      <c r="C15" s="530">
        <v>3.2</v>
      </c>
      <c r="D15" s="139" t="s">
        <v>1659</v>
      </c>
      <c r="E15" s="139" t="s">
        <v>1655</v>
      </c>
      <c r="F15" s="526" t="s">
        <v>1658</v>
      </c>
      <c r="G15" s="741" t="s">
        <v>893</v>
      </c>
      <c r="H15" s="519">
        <v>700000</v>
      </c>
      <c r="I15" s="140" t="s">
        <v>152</v>
      </c>
      <c r="J15" s="499"/>
      <c r="K15" s="499"/>
      <c r="L15" s="527"/>
      <c r="M15" s="527"/>
      <c r="N15" s="528" t="s">
        <v>1657</v>
      </c>
    </row>
    <row r="16" spans="1:14" ht="149.25" thickBot="1" x14ac:dyDescent="0.35">
      <c r="A16" s="535"/>
      <c r="B16" s="996"/>
      <c r="C16" s="536">
        <v>3.3</v>
      </c>
      <c r="D16" s="740" t="s">
        <v>1656</v>
      </c>
      <c r="E16" s="145" t="s">
        <v>1655</v>
      </c>
      <c r="F16" s="537" t="s">
        <v>1654</v>
      </c>
      <c r="G16" s="739" t="s">
        <v>893</v>
      </c>
      <c r="H16" s="538" t="s">
        <v>166</v>
      </c>
      <c r="I16" s="738" t="s">
        <v>152</v>
      </c>
      <c r="J16" s="539"/>
      <c r="K16" s="539"/>
      <c r="L16" s="540"/>
      <c r="M16" s="540"/>
      <c r="N16" s="737" t="s">
        <v>1653</v>
      </c>
    </row>
    <row r="17" spans="1:14" ht="15.75" x14ac:dyDescent="0.25">
      <c r="A17" s="185"/>
      <c r="B17" s="454"/>
      <c r="C17" s="157"/>
      <c r="D17" s="157"/>
      <c r="E17" s="531"/>
      <c r="F17" s="532"/>
      <c r="G17" s="184"/>
      <c r="H17" s="157"/>
      <c r="I17" s="157"/>
      <c r="J17" s="157"/>
      <c r="K17" s="157"/>
      <c r="L17" s="157"/>
      <c r="M17" s="157"/>
      <c r="N17" s="157"/>
    </row>
  </sheetData>
  <mergeCells count="7">
    <mergeCell ref="B14:B16"/>
    <mergeCell ref="A1:L1"/>
    <mergeCell ref="A2:L2"/>
    <mergeCell ref="A4:B4"/>
    <mergeCell ref="C4:D4"/>
    <mergeCell ref="A3:L3"/>
    <mergeCell ref="B10:B12"/>
  </mergeCells>
  <pageMargins left="0.7" right="0.7" top="0.75" bottom="0.75" header="0.3" footer="0.3"/>
  <pageSetup paperSize="9" scale="57"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topLeftCell="A10" workbookViewId="0">
      <selection activeCell="F10" sqref="F10"/>
    </sheetView>
  </sheetViews>
  <sheetFormatPr defaultColWidth="8.85546875" defaultRowHeight="15" x14ac:dyDescent="0.25"/>
  <cols>
    <col min="1" max="1" width="8.85546875" style="37"/>
    <col min="2" max="2" width="28.85546875" style="37" customWidth="1"/>
    <col min="3" max="3" width="6.140625" style="37" customWidth="1"/>
    <col min="4" max="4" width="22.28515625" style="37" customWidth="1"/>
    <col min="5" max="5" width="8.85546875" style="514"/>
    <col min="6" max="6" width="85.7109375" style="37" customWidth="1"/>
    <col min="7" max="7" width="13.42578125" style="743" customWidth="1"/>
    <col min="8" max="8" width="16.140625" style="37" customWidth="1"/>
    <col min="9" max="11" width="8.85546875" style="37"/>
    <col min="12" max="12" width="9.140625" style="37" customWidth="1"/>
    <col min="13" max="13" width="16.42578125" style="37" customWidth="1"/>
    <col min="14" max="16384" width="8.85546875" style="37"/>
  </cols>
  <sheetData>
    <row r="1" spans="1:13" ht="17.25" thickBot="1" x14ac:dyDescent="0.3">
      <c r="A1" s="999" t="s">
        <v>1347</v>
      </c>
      <c r="B1" s="928"/>
      <c r="C1" s="928"/>
      <c r="D1" s="928"/>
      <c r="E1" s="928"/>
      <c r="F1" s="928"/>
      <c r="G1" s="928"/>
      <c r="H1" s="928"/>
      <c r="I1" s="928"/>
      <c r="J1" s="928"/>
      <c r="K1" s="928"/>
      <c r="L1" s="697"/>
      <c r="M1" s="697"/>
    </row>
    <row r="2" spans="1:13" ht="16.5" x14ac:dyDescent="0.25">
      <c r="A2" s="1000" t="s">
        <v>773</v>
      </c>
      <c r="B2" s="1000"/>
      <c r="C2" s="1001"/>
      <c r="D2" s="1001"/>
      <c r="E2" s="1001"/>
      <c r="F2" s="1001"/>
      <c r="G2" s="1001"/>
      <c r="H2" s="1001"/>
      <c r="I2" s="1001"/>
      <c r="J2" s="1001"/>
      <c r="K2" s="1001"/>
      <c r="L2" s="697"/>
      <c r="M2" s="697"/>
    </row>
    <row r="3" spans="1:13" ht="16.5" customHeight="1" x14ac:dyDescent="0.25">
      <c r="A3" s="1003" t="s">
        <v>1796</v>
      </c>
      <c r="B3" s="1004"/>
      <c r="C3" s="1004"/>
      <c r="D3" s="1004"/>
      <c r="E3" s="1004"/>
      <c r="F3" s="1004"/>
      <c r="G3" s="1004"/>
      <c r="H3" s="1004"/>
      <c r="I3" s="1004"/>
      <c r="J3" s="1004"/>
      <c r="K3" s="1005"/>
      <c r="L3" s="697"/>
      <c r="M3" s="697"/>
    </row>
    <row r="4" spans="1:13" ht="78.75" x14ac:dyDescent="0.25">
      <c r="A4" s="1002" t="s">
        <v>771</v>
      </c>
      <c r="B4" s="1002"/>
      <c r="C4" s="1002" t="s">
        <v>770</v>
      </c>
      <c r="D4" s="1002"/>
      <c r="E4" s="696" t="s">
        <v>769</v>
      </c>
      <c r="F4" s="696" t="s">
        <v>768</v>
      </c>
      <c r="G4" s="746" t="s">
        <v>767</v>
      </c>
      <c r="H4" s="696" t="s">
        <v>766</v>
      </c>
      <c r="I4" s="696" t="s">
        <v>1795</v>
      </c>
      <c r="J4" s="696" t="s">
        <v>1794</v>
      </c>
      <c r="K4" s="36" t="s">
        <v>1793</v>
      </c>
      <c r="L4" s="36" t="s">
        <v>1792</v>
      </c>
      <c r="M4" s="696" t="s">
        <v>761</v>
      </c>
    </row>
    <row r="5" spans="1:13" ht="299.25" x14ac:dyDescent="0.25">
      <c r="A5" s="984"/>
      <c r="B5" s="998" t="s">
        <v>1791</v>
      </c>
      <c r="C5" s="697">
        <v>1.1000000000000001</v>
      </c>
      <c r="D5" s="697" t="s">
        <v>1790</v>
      </c>
      <c r="E5" s="694" t="s">
        <v>1713</v>
      </c>
      <c r="F5" s="697" t="s">
        <v>1789</v>
      </c>
      <c r="G5" s="40">
        <v>2085995</v>
      </c>
      <c r="H5" s="697" t="s">
        <v>1788</v>
      </c>
      <c r="I5" s="697"/>
      <c r="J5" s="697"/>
      <c r="K5" s="697"/>
      <c r="L5" s="697"/>
      <c r="M5" s="697" t="s">
        <v>1779</v>
      </c>
    </row>
    <row r="6" spans="1:13" ht="204.75" x14ac:dyDescent="0.25">
      <c r="A6" s="984"/>
      <c r="B6" s="998"/>
      <c r="C6" s="697">
        <v>1.2</v>
      </c>
      <c r="D6" s="697" t="s">
        <v>799</v>
      </c>
      <c r="E6" s="694" t="s">
        <v>335</v>
      </c>
      <c r="F6" s="697" t="s">
        <v>1787</v>
      </c>
      <c r="G6" s="40">
        <v>1067851</v>
      </c>
      <c r="H6" s="697" t="s">
        <v>1786</v>
      </c>
      <c r="I6" s="697"/>
      <c r="J6" s="697"/>
      <c r="K6" s="697"/>
      <c r="L6" s="697"/>
      <c r="M6" s="697" t="s">
        <v>1779</v>
      </c>
    </row>
    <row r="7" spans="1:13" ht="141.75" x14ac:dyDescent="0.25">
      <c r="A7" s="984"/>
      <c r="B7" s="998"/>
      <c r="C7" s="697">
        <v>1.3</v>
      </c>
      <c r="D7" s="697" t="s">
        <v>1785</v>
      </c>
      <c r="E7" s="694" t="s">
        <v>1713</v>
      </c>
      <c r="F7" s="697" t="s">
        <v>3114</v>
      </c>
      <c r="G7" s="40">
        <v>20000</v>
      </c>
      <c r="H7" s="697" t="s">
        <v>1784</v>
      </c>
      <c r="I7" s="697"/>
      <c r="J7" s="697"/>
      <c r="K7" s="697"/>
      <c r="L7" s="697"/>
      <c r="M7" s="697" t="s">
        <v>1783</v>
      </c>
    </row>
    <row r="8" spans="1:13" ht="236.25" x14ac:dyDescent="0.25">
      <c r="A8" s="984"/>
      <c r="B8" s="998"/>
      <c r="C8" s="697">
        <v>1.4</v>
      </c>
      <c r="D8" s="697" t="s">
        <v>1782</v>
      </c>
      <c r="E8" s="694" t="s">
        <v>1713</v>
      </c>
      <c r="F8" s="697" t="s">
        <v>1781</v>
      </c>
      <c r="G8" s="40">
        <v>2496673</v>
      </c>
      <c r="H8" s="697" t="s">
        <v>1780</v>
      </c>
      <c r="I8" s="697"/>
      <c r="J8" s="697"/>
      <c r="K8" s="697"/>
      <c r="L8" s="697"/>
      <c r="M8" s="697" t="s">
        <v>1779</v>
      </c>
    </row>
    <row r="9" spans="1:13" ht="157.5" x14ac:dyDescent="0.25">
      <c r="A9" s="984">
        <v>2</v>
      </c>
      <c r="B9" s="998" t="s">
        <v>1778</v>
      </c>
      <c r="C9" s="697">
        <v>2.1</v>
      </c>
      <c r="D9" s="697" t="s">
        <v>1777</v>
      </c>
      <c r="E9" s="694" t="s">
        <v>1713</v>
      </c>
      <c r="F9" s="697" t="s">
        <v>1776</v>
      </c>
      <c r="G9" s="40">
        <v>45000</v>
      </c>
      <c r="H9" s="697" t="s">
        <v>1775</v>
      </c>
      <c r="I9" s="39" t="s">
        <v>1762</v>
      </c>
      <c r="J9" s="697"/>
      <c r="K9" s="697"/>
      <c r="L9" s="697"/>
      <c r="M9" s="697" t="s">
        <v>1761</v>
      </c>
    </row>
    <row r="10" spans="1:13" ht="365.25" customHeight="1" x14ac:dyDescent="0.25">
      <c r="A10" s="984"/>
      <c r="B10" s="998"/>
      <c r="C10" s="697">
        <v>2.2000000000000002</v>
      </c>
      <c r="D10" s="697" t="s">
        <v>1774</v>
      </c>
      <c r="E10" s="694" t="s">
        <v>1713</v>
      </c>
      <c r="F10" s="697" t="s">
        <v>3115</v>
      </c>
      <c r="G10" s="40">
        <v>56500</v>
      </c>
      <c r="H10" s="697" t="s">
        <v>1717</v>
      </c>
      <c r="I10" s="697"/>
      <c r="J10" s="697"/>
      <c r="K10" s="697"/>
      <c r="L10" s="697"/>
      <c r="M10" s="697" t="s">
        <v>1773</v>
      </c>
    </row>
    <row r="11" spans="1:13" ht="315" x14ac:dyDescent="0.25">
      <c r="A11" s="984"/>
      <c r="B11" s="998"/>
      <c r="C11" s="697">
        <v>2.2999999999999998</v>
      </c>
      <c r="D11" s="697" t="s">
        <v>1772</v>
      </c>
      <c r="E11" s="694" t="s">
        <v>1771</v>
      </c>
      <c r="F11" s="697" t="s">
        <v>1770</v>
      </c>
      <c r="G11" s="40">
        <v>611286</v>
      </c>
      <c r="H11" s="697" t="s">
        <v>1769</v>
      </c>
      <c r="I11" s="697"/>
      <c r="J11" s="697"/>
      <c r="K11" s="697"/>
      <c r="L11" s="697"/>
      <c r="M11" s="697" t="s">
        <v>1761</v>
      </c>
    </row>
    <row r="12" spans="1:13" ht="315" x14ac:dyDescent="0.25">
      <c r="A12" s="984"/>
      <c r="B12" s="998"/>
      <c r="C12" s="697">
        <v>2.4</v>
      </c>
      <c r="D12" s="697" t="s">
        <v>1768</v>
      </c>
      <c r="E12" s="694" t="s">
        <v>1724</v>
      </c>
      <c r="F12" s="697" t="s">
        <v>1767</v>
      </c>
      <c r="G12" s="40">
        <v>2910000</v>
      </c>
      <c r="H12" s="697" t="s">
        <v>1763</v>
      </c>
      <c r="I12" s="697"/>
      <c r="J12" s="697"/>
      <c r="K12" s="697"/>
      <c r="L12" s="697"/>
      <c r="M12" s="697" t="s">
        <v>1761</v>
      </c>
    </row>
    <row r="13" spans="1:13" ht="315" x14ac:dyDescent="0.25">
      <c r="A13" s="984"/>
      <c r="B13" s="998"/>
      <c r="C13" s="697">
        <v>2.5</v>
      </c>
      <c r="D13" s="39" t="s">
        <v>1766</v>
      </c>
      <c r="E13" s="694" t="s">
        <v>1765</v>
      </c>
      <c r="F13" s="697" t="s">
        <v>1764</v>
      </c>
      <c r="G13" s="40">
        <v>186000</v>
      </c>
      <c r="H13" s="697" t="s">
        <v>1763</v>
      </c>
      <c r="I13" s="39" t="s">
        <v>1762</v>
      </c>
      <c r="J13" s="697"/>
      <c r="K13" s="697"/>
      <c r="L13" s="697"/>
      <c r="M13" s="697" t="s">
        <v>1761</v>
      </c>
    </row>
    <row r="14" spans="1:13" ht="189" x14ac:dyDescent="0.25">
      <c r="A14" s="984">
        <v>3</v>
      </c>
      <c r="B14" s="998" t="s">
        <v>1760</v>
      </c>
      <c r="C14" s="697">
        <v>3.1</v>
      </c>
      <c r="D14" s="745" t="s">
        <v>1759</v>
      </c>
      <c r="E14" s="694" t="s">
        <v>1713</v>
      </c>
      <c r="F14" s="41" t="s">
        <v>1758</v>
      </c>
      <c r="G14" s="744" t="s">
        <v>79</v>
      </c>
      <c r="H14" s="697" t="s">
        <v>1757</v>
      </c>
      <c r="I14" s="697"/>
      <c r="J14" s="697"/>
      <c r="K14" s="697"/>
      <c r="L14" s="697"/>
      <c r="M14" s="697" t="s">
        <v>1756</v>
      </c>
    </row>
    <row r="15" spans="1:13" ht="173.25" x14ac:dyDescent="0.25">
      <c r="A15" s="984"/>
      <c r="B15" s="998"/>
      <c r="C15" s="697">
        <v>3.2</v>
      </c>
      <c r="D15" s="41" t="s">
        <v>1755</v>
      </c>
      <c r="E15" s="694" t="s">
        <v>1713</v>
      </c>
      <c r="F15" s="41" t="s">
        <v>1754</v>
      </c>
      <c r="G15" s="744">
        <v>400000</v>
      </c>
      <c r="H15" s="697" t="s">
        <v>1753</v>
      </c>
      <c r="I15" s="697"/>
      <c r="J15" s="697"/>
      <c r="K15" s="697"/>
      <c r="L15" s="697"/>
      <c r="M15" s="697" t="s">
        <v>1729</v>
      </c>
    </row>
    <row r="16" spans="1:13" ht="157.5" x14ac:dyDescent="0.25">
      <c r="A16" s="984"/>
      <c r="B16" s="998"/>
      <c r="C16" s="697">
        <v>3.3</v>
      </c>
      <c r="D16" s="41" t="s">
        <v>1752</v>
      </c>
      <c r="E16" s="694" t="s">
        <v>1713</v>
      </c>
      <c r="F16" s="41" t="s">
        <v>1751</v>
      </c>
      <c r="G16" s="40">
        <v>100000</v>
      </c>
      <c r="H16" s="697" t="s">
        <v>1750</v>
      </c>
      <c r="I16" s="697"/>
      <c r="J16" s="697"/>
      <c r="K16" s="697"/>
      <c r="L16" s="697"/>
      <c r="M16" s="697" t="s">
        <v>1749</v>
      </c>
    </row>
    <row r="17" spans="1:13" ht="126" x14ac:dyDescent="0.25">
      <c r="A17" s="984"/>
      <c r="B17" s="998"/>
      <c r="C17" s="697">
        <v>3.4</v>
      </c>
      <c r="D17" s="697" t="s">
        <v>1748</v>
      </c>
      <c r="E17" s="694" t="s">
        <v>1713</v>
      </c>
      <c r="F17" s="697" t="s">
        <v>1747</v>
      </c>
      <c r="G17" s="40">
        <v>120000</v>
      </c>
      <c r="H17" s="697" t="s">
        <v>1746</v>
      </c>
      <c r="I17" s="697"/>
      <c r="J17" s="697"/>
      <c r="K17" s="697"/>
      <c r="L17" s="697"/>
      <c r="M17" s="697" t="s">
        <v>1745</v>
      </c>
    </row>
    <row r="18" spans="1:13" ht="110.25" x14ac:dyDescent="0.25">
      <c r="A18" s="984"/>
      <c r="B18" s="998"/>
      <c r="C18" s="697">
        <v>3.5</v>
      </c>
      <c r="D18" s="697" t="s">
        <v>1744</v>
      </c>
      <c r="E18" s="694" t="s">
        <v>1713</v>
      </c>
      <c r="F18" s="697" t="s">
        <v>1743</v>
      </c>
      <c r="G18" s="40">
        <v>405000</v>
      </c>
      <c r="H18" s="697" t="s">
        <v>1531</v>
      </c>
      <c r="I18" s="697"/>
      <c r="J18" s="697"/>
      <c r="K18" s="697"/>
      <c r="L18" s="697"/>
      <c r="M18" s="697" t="s">
        <v>1729</v>
      </c>
    </row>
    <row r="19" spans="1:13" ht="409.5" x14ac:dyDescent="0.25">
      <c r="A19" s="984">
        <v>4</v>
      </c>
      <c r="B19" s="998" t="s">
        <v>1742</v>
      </c>
      <c r="C19" s="697">
        <v>4.0999999999999996</v>
      </c>
      <c r="D19" s="697" t="s">
        <v>1741</v>
      </c>
      <c r="E19" s="694" t="s">
        <v>1713</v>
      </c>
      <c r="F19" s="298" t="s">
        <v>1740</v>
      </c>
      <c r="G19" s="40">
        <v>19688327</v>
      </c>
      <c r="H19" s="697" t="s">
        <v>1739</v>
      </c>
      <c r="I19" s="697"/>
      <c r="J19" s="697"/>
      <c r="K19" s="697"/>
      <c r="L19" s="697"/>
      <c r="M19" s="697" t="s">
        <v>1729</v>
      </c>
    </row>
    <row r="20" spans="1:13" ht="204.75" x14ac:dyDescent="0.25">
      <c r="A20" s="984"/>
      <c r="B20" s="998"/>
      <c r="C20" s="697">
        <v>4.2</v>
      </c>
      <c r="D20" s="697" t="s">
        <v>1738</v>
      </c>
      <c r="E20" s="694" t="s">
        <v>1713</v>
      </c>
      <c r="F20" s="697" t="s">
        <v>1737</v>
      </c>
      <c r="G20" s="40">
        <v>2559655</v>
      </c>
      <c r="H20" s="697" t="s">
        <v>1736</v>
      </c>
      <c r="I20" s="697"/>
      <c r="J20" s="697"/>
      <c r="K20" s="697"/>
      <c r="L20" s="697"/>
      <c r="M20" s="697" t="s">
        <v>1729</v>
      </c>
    </row>
    <row r="21" spans="1:13" ht="110.25" x14ac:dyDescent="0.25">
      <c r="A21" s="984"/>
      <c r="B21" s="998"/>
      <c r="C21" s="697">
        <v>4.3</v>
      </c>
      <c r="D21" s="697" t="s">
        <v>1735</v>
      </c>
      <c r="E21" s="694" t="s">
        <v>1713</v>
      </c>
      <c r="F21" s="697" t="s">
        <v>1734</v>
      </c>
      <c r="G21" s="40"/>
      <c r="H21" s="697" t="s">
        <v>1733</v>
      </c>
      <c r="I21" s="697"/>
      <c r="J21" s="697"/>
      <c r="K21" s="697"/>
      <c r="L21" s="697"/>
      <c r="M21" s="697" t="s">
        <v>1729</v>
      </c>
    </row>
    <row r="22" spans="1:13" ht="236.25" x14ac:dyDescent="0.25">
      <c r="A22" s="984"/>
      <c r="B22" s="998"/>
      <c r="C22" s="697">
        <v>4.4000000000000004</v>
      </c>
      <c r="D22" s="697" t="s">
        <v>1732</v>
      </c>
      <c r="E22" s="694" t="s">
        <v>1713</v>
      </c>
      <c r="F22" s="697" t="s">
        <v>1731</v>
      </c>
      <c r="G22" s="40">
        <v>250000</v>
      </c>
      <c r="H22" s="697" t="s">
        <v>1730</v>
      </c>
      <c r="I22" s="697"/>
      <c r="J22" s="697"/>
      <c r="K22" s="697"/>
      <c r="L22" s="697"/>
      <c r="M22" s="697" t="s">
        <v>1729</v>
      </c>
    </row>
    <row r="23" spans="1:13" ht="220.5" x14ac:dyDescent="0.25">
      <c r="A23" s="984">
        <v>5</v>
      </c>
      <c r="B23" s="998" t="s">
        <v>1728</v>
      </c>
      <c r="C23" s="697">
        <v>5.0999999999999996</v>
      </c>
      <c r="D23" s="694" t="s">
        <v>1727</v>
      </c>
      <c r="E23" s="694" t="s">
        <v>1713</v>
      </c>
      <c r="F23" s="697" t="s">
        <v>1726</v>
      </c>
      <c r="G23" s="40">
        <v>25000</v>
      </c>
      <c r="H23" s="694" t="s">
        <v>1722</v>
      </c>
      <c r="I23" s="42" t="s">
        <v>1710</v>
      </c>
      <c r="J23" s="697"/>
      <c r="K23" s="697"/>
      <c r="L23" s="697"/>
      <c r="M23" s="694" t="s">
        <v>1721</v>
      </c>
    </row>
    <row r="24" spans="1:13" ht="141.75" x14ac:dyDescent="0.25">
      <c r="A24" s="984"/>
      <c r="B24" s="998"/>
      <c r="C24" s="697">
        <v>5.2</v>
      </c>
      <c r="D24" s="697" t="s">
        <v>1725</v>
      </c>
      <c r="E24" s="694" t="s">
        <v>1724</v>
      </c>
      <c r="F24" s="697" t="s">
        <v>1723</v>
      </c>
      <c r="G24" s="40">
        <v>8000</v>
      </c>
      <c r="H24" s="697" t="s">
        <v>1722</v>
      </c>
      <c r="I24" s="42" t="s">
        <v>1710</v>
      </c>
      <c r="J24" s="43"/>
      <c r="K24" s="697"/>
      <c r="L24" s="697"/>
      <c r="M24" s="697" t="s">
        <v>1721</v>
      </c>
    </row>
    <row r="25" spans="1:13" ht="126" x14ac:dyDescent="0.25">
      <c r="A25" s="984"/>
      <c r="B25" s="998"/>
      <c r="C25" s="697">
        <v>5.3</v>
      </c>
      <c r="D25" s="697" t="s">
        <v>1720</v>
      </c>
      <c r="E25" s="694" t="s">
        <v>1719</v>
      </c>
      <c r="F25" s="697" t="s">
        <v>1718</v>
      </c>
      <c r="G25" s="40">
        <v>30000</v>
      </c>
      <c r="H25" s="697" t="s">
        <v>1717</v>
      </c>
      <c r="I25" s="42" t="s">
        <v>1710</v>
      </c>
      <c r="J25" s="697"/>
      <c r="K25" s="697"/>
      <c r="L25" s="697"/>
      <c r="M25" s="697"/>
    </row>
    <row r="26" spans="1:13" ht="94.5" x14ac:dyDescent="0.25">
      <c r="A26" s="984"/>
      <c r="B26" s="998"/>
      <c r="C26" s="697">
        <v>5.4</v>
      </c>
      <c r="D26" s="697" t="s">
        <v>1716</v>
      </c>
      <c r="E26" s="694" t="s">
        <v>1713</v>
      </c>
      <c r="F26" s="697" t="s">
        <v>1715</v>
      </c>
      <c r="G26" s="40">
        <v>10000</v>
      </c>
      <c r="H26" s="697"/>
      <c r="I26" s="697"/>
      <c r="J26" s="697"/>
      <c r="K26" s="697"/>
      <c r="L26" s="697"/>
      <c r="M26" s="697"/>
    </row>
    <row r="27" spans="1:13" ht="157.5" x14ac:dyDescent="0.25">
      <c r="A27" s="984"/>
      <c r="B27" s="998"/>
      <c r="C27" s="697">
        <v>5.5</v>
      </c>
      <c r="D27" s="697" t="s">
        <v>1714</v>
      </c>
      <c r="E27" s="694" t="s">
        <v>1713</v>
      </c>
      <c r="F27" s="697" t="s">
        <v>1712</v>
      </c>
      <c r="G27" s="40">
        <v>12000</v>
      </c>
      <c r="H27" s="697" t="s">
        <v>1711</v>
      </c>
      <c r="I27" s="42" t="s">
        <v>1710</v>
      </c>
      <c r="J27" s="697"/>
      <c r="K27" s="697"/>
      <c r="L27" s="697"/>
      <c r="M27" s="697"/>
    </row>
  </sheetData>
  <mergeCells count="15">
    <mergeCell ref="A1:K1"/>
    <mergeCell ref="A2:K2"/>
    <mergeCell ref="A4:B4"/>
    <mergeCell ref="C4:D4"/>
    <mergeCell ref="A3:K3"/>
    <mergeCell ref="A19:A22"/>
    <mergeCell ref="B19:B22"/>
    <mergeCell ref="A23:A27"/>
    <mergeCell ref="B23:B27"/>
    <mergeCell ref="A5:A8"/>
    <mergeCell ref="B5:B8"/>
    <mergeCell ref="A9:A13"/>
    <mergeCell ref="B9:B13"/>
    <mergeCell ref="A14:A18"/>
    <mergeCell ref="B14:B18"/>
  </mergeCells>
  <pageMargins left="0.7" right="0.7" top="0.75" bottom="0.75" header="0.3" footer="0.3"/>
  <pageSetup paperSize="9" scale="53"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workbookViewId="0">
      <selection activeCell="A3" sqref="A3:M3"/>
    </sheetView>
  </sheetViews>
  <sheetFormatPr defaultColWidth="9.140625" defaultRowHeight="15" x14ac:dyDescent="0.25"/>
  <cols>
    <col min="1" max="1" width="5.5703125" style="37" customWidth="1"/>
    <col min="2" max="2" width="18.5703125" style="37" customWidth="1"/>
    <col min="3" max="3" width="5" style="37" customWidth="1"/>
    <col min="4" max="4" width="18.85546875" style="37" customWidth="1"/>
    <col min="5" max="5" width="13.85546875" style="37" customWidth="1"/>
    <col min="6" max="6" width="29" style="37" customWidth="1"/>
    <col min="7" max="7" width="12.140625" style="37" customWidth="1"/>
    <col min="8" max="8" width="14.42578125" style="37" customWidth="1"/>
    <col min="9" max="9" width="13.85546875" style="37" customWidth="1"/>
    <col min="10" max="10" width="13.7109375" style="37" customWidth="1"/>
    <col min="11" max="11" width="14.42578125" style="37" customWidth="1"/>
    <col min="12" max="12" width="13.5703125" style="37" customWidth="1"/>
    <col min="13" max="13" width="17.7109375" style="37" customWidth="1"/>
    <col min="14" max="16384" width="9.140625" style="37"/>
  </cols>
  <sheetData>
    <row r="1" spans="1:13" ht="21" customHeight="1" x14ac:dyDescent="0.35">
      <c r="A1" s="835" t="s">
        <v>1347</v>
      </c>
      <c r="B1" s="835"/>
      <c r="C1" s="835"/>
      <c r="D1" s="835"/>
      <c r="E1" s="835"/>
      <c r="F1" s="835"/>
      <c r="G1" s="835"/>
      <c r="H1" s="835"/>
      <c r="I1" s="835"/>
      <c r="J1" s="835"/>
      <c r="K1" s="836"/>
      <c r="L1" s="4"/>
      <c r="M1" s="567"/>
    </row>
    <row r="2" spans="1:13" ht="18.75" customHeight="1" x14ac:dyDescent="0.3">
      <c r="A2" s="837" t="s">
        <v>773</v>
      </c>
      <c r="B2" s="837"/>
      <c r="C2" s="837"/>
      <c r="D2" s="837"/>
      <c r="E2" s="837"/>
      <c r="F2" s="837"/>
      <c r="G2" s="837"/>
      <c r="H2" s="837"/>
      <c r="I2" s="837"/>
      <c r="J2" s="837"/>
      <c r="K2" s="838"/>
      <c r="L2" s="5"/>
      <c r="M2" s="568"/>
    </row>
    <row r="3" spans="1:13" ht="19.5" customHeight="1" thickBot="1" x14ac:dyDescent="0.3">
      <c r="A3" s="840" t="s">
        <v>1830</v>
      </c>
      <c r="B3" s="841"/>
      <c r="C3" s="841"/>
      <c r="D3" s="841"/>
      <c r="E3" s="841"/>
      <c r="F3" s="841"/>
      <c r="G3" s="841"/>
      <c r="H3" s="841"/>
      <c r="I3" s="841"/>
      <c r="J3" s="841"/>
      <c r="K3" s="841"/>
      <c r="L3" s="841"/>
      <c r="M3" s="842"/>
    </row>
    <row r="4" spans="1:13" ht="63.75" thickBot="1" x14ac:dyDescent="0.3">
      <c r="A4" s="839" t="s">
        <v>771</v>
      </c>
      <c r="B4" s="839"/>
      <c r="C4" s="839" t="s">
        <v>770</v>
      </c>
      <c r="D4" s="839"/>
      <c r="E4" s="677" t="s">
        <v>769</v>
      </c>
      <c r="F4" s="677" t="s">
        <v>768</v>
      </c>
      <c r="G4" s="677" t="s">
        <v>767</v>
      </c>
      <c r="H4" s="677" t="s">
        <v>766</v>
      </c>
      <c r="I4" s="696" t="s">
        <v>1795</v>
      </c>
      <c r="J4" s="696" t="s">
        <v>1794</v>
      </c>
      <c r="K4" s="36" t="s">
        <v>1793</v>
      </c>
      <c r="L4" s="36" t="s">
        <v>1792</v>
      </c>
      <c r="M4" s="696" t="s">
        <v>761</v>
      </c>
    </row>
    <row r="5" spans="1:13" ht="186.75" customHeight="1" thickBot="1" x14ac:dyDescent="0.3">
      <c r="A5" s="843">
        <v>1</v>
      </c>
      <c r="B5" s="1006" t="s">
        <v>1829</v>
      </c>
      <c r="C5" s="700">
        <v>1.1000000000000001</v>
      </c>
      <c r="D5" s="700" t="s">
        <v>1828</v>
      </c>
      <c r="E5" s="569" t="s">
        <v>1800</v>
      </c>
      <c r="F5" s="700" t="s">
        <v>1827</v>
      </c>
      <c r="G5" s="2">
        <v>2500</v>
      </c>
      <c r="H5" s="570" t="s">
        <v>237</v>
      </c>
      <c r="I5" s="569" t="s">
        <v>1826</v>
      </c>
      <c r="J5" s="569"/>
      <c r="K5" s="571"/>
      <c r="L5" s="576"/>
      <c r="M5" s="576" t="s">
        <v>1798</v>
      </c>
    </row>
    <row r="6" spans="1:13" ht="149.25" thickBot="1" x14ac:dyDescent="0.3">
      <c r="A6" s="843"/>
      <c r="B6" s="1007"/>
      <c r="C6" s="700">
        <v>1.2</v>
      </c>
      <c r="D6" s="257" t="s">
        <v>799</v>
      </c>
      <c r="E6" s="572" t="s">
        <v>335</v>
      </c>
      <c r="F6" s="700" t="s">
        <v>1825</v>
      </c>
      <c r="G6" s="2"/>
      <c r="H6" s="569"/>
      <c r="I6" s="570" t="s">
        <v>1824</v>
      </c>
      <c r="J6" s="569"/>
      <c r="K6" s="573"/>
      <c r="L6" s="605"/>
      <c r="M6" s="609" t="s">
        <v>587</v>
      </c>
    </row>
    <row r="7" spans="1:13" ht="99.75" thickBot="1" x14ac:dyDescent="0.3">
      <c r="A7" s="843"/>
      <c r="B7" s="1007"/>
      <c r="C7" s="700">
        <v>1.3</v>
      </c>
      <c r="D7" s="700" t="s">
        <v>1823</v>
      </c>
      <c r="E7" s="569" t="s">
        <v>1800</v>
      </c>
      <c r="F7" s="613" t="s">
        <v>1822</v>
      </c>
      <c r="G7" s="574"/>
      <c r="H7" s="569"/>
      <c r="I7" s="570" t="s">
        <v>1821</v>
      </c>
      <c r="J7" s="569"/>
      <c r="K7" s="575"/>
      <c r="L7" s="606"/>
      <c r="M7" s="610" t="s">
        <v>1798</v>
      </c>
    </row>
    <row r="8" spans="1:13" ht="281.25" thickBot="1" x14ac:dyDescent="0.3">
      <c r="A8" s="843"/>
      <c r="B8" s="1007"/>
      <c r="C8" s="3">
        <v>1.4</v>
      </c>
      <c r="D8" s="1" t="s">
        <v>1820</v>
      </c>
      <c r="E8" s="576" t="s">
        <v>1800</v>
      </c>
      <c r="F8" s="699" t="s">
        <v>1819</v>
      </c>
      <c r="G8" s="577"/>
      <c r="H8" s="569"/>
      <c r="I8" s="569"/>
      <c r="J8" s="569"/>
      <c r="K8" s="571"/>
      <c r="L8" s="605"/>
      <c r="M8" s="605" t="s">
        <v>1798</v>
      </c>
    </row>
    <row r="9" spans="1:13" ht="68.25" thickBot="1" x14ac:dyDescent="0.3">
      <c r="A9" s="675"/>
      <c r="B9" s="1007"/>
      <c r="C9" s="257">
        <v>1.5</v>
      </c>
      <c r="D9" s="578" t="s">
        <v>1818</v>
      </c>
      <c r="E9" s="579" t="s">
        <v>1800</v>
      </c>
      <c r="F9" s="578" t="s">
        <v>1817</v>
      </c>
      <c r="G9" s="686" t="s">
        <v>1816</v>
      </c>
      <c r="H9" s="580"/>
      <c r="I9" s="580" t="s">
        <v>1815</v>
      </c>
      <c r="J9" s="580"/>
      <c r="K9" s="573"/>
      <c r="L9" s="607"/>
      <c r="M9" s="576" t="s">
        <v>1798</v>
      </c>
    </row>
    <row r="10" spans="1:13" ht="66.75" thickBot="1" x14ac:dyDescent="0.3">
      <c r="A10" s="675"/>
      <c r="B10" s="1007"/>
      <c r="C10" s="581">
        <v>1.6</v>
      </c>
      <c r="D10" s="582" t="s">
        <v>1814</v>
      </c>
      <c r="E10" s="576" t="s">
        <v>1800</v>
      </c>
      <c r="F10" s="582" t="s">
        <v>1813</v>
      </c>
      <c r="G10" s="582" t="s">
        <v>767</v>
      </c>
      <c r="H10" s="576"/>
      <c r="I10" s="580"/>
      <c r="J10" s="576"/>
      <c r="K10" s="576"/>
      <c r="L10" s="576"/>
      <c r="M10" s="583" t="s">
        <v>1798</v>
      </c>
    </row>
    <row r="11" spans="1:13" ht="50.25" thickBot="1" x14ac:dyDescent="0.3">
      <c r="A11" s="675"/>
      <c r="B11" s="1008"/>
      <c r="C11" s="584">
        <v>1.7</v>
      </c>
      <c r="D11" s="1" t="s">
        <v>1812</v>
      </c>
      <c r="E11" s="576" t="s">
        <v>1811</v>
      </c>
      <c r="F11" s="1" t="s">
        <v>1810</v>
      </c>
      <c r="G11" s="1">
        <v>1000000</v>
      </c>
      <c r="H11" s="576"/>
      <c r="I11" s="576"/>
      <c r="J11" s="576"/>
      <c r="K11" s="576"/>
      <c r="L11" s="576"/>
      <c r="M11" s="576"/>
    </row>
    <row r="12" spans="1:13" ht="99.75" thickBot="1" x14ac:dyDescent="0.3">
      <c r="A12" s="843">
        <v>2</v>
      </c>
      <c r="B12" s="947" t="s">
        <v>1809</v>
      </c>
      <c r="C12" s="3">
        <v>2.1</v>
      </c>
      <c r="D12" s="1" t="s">
        <v>1808</v>
      </c>
      <c r="E12" s="576" t="s">
        <v>1800</v>
      </c>
      <c r="F12" s="1" t="s">
        <v>1807</v>
      </c>
      <c r="G12" s="1">
        <v>30581651</v>
      </c>
      <c r="H12" s="576"/>
      <c r="I12" s="576"/>
      <c r="J12" s="576"/>
      <c r="K12" s="576"/>
      <c r="L12" s="576"/>
      <c r="M12" s="611" t="s">
        <v>1798</v>
      </c>
    </row>
    <row r="13" spans="1:13" ht="83.25" thickBot="1" x14ac:dyDescent="0.3">
      <c r="A13" s="843"/>
      <c r="B13" s="848"/>
      <c r="C13" s="3">
        <v>2.2000000000000002</v>
      </c>
      <c r="D13" s="1" t="s">
        <v>1806</v>
      </c>
      <c r="E13" s="576" t="s">
        <v>1803</v>
      </c>
      <c r="F13" s="1" t="s">
        <v>1805</v>
      </c>
      <c r="G13" s="1">
        <v>4700000</v>
      </c>
      <c r="H13" s="576"/>
      <c r="I13" s="576"/>
      <c r="J13" s="576"/>
      <c r="K13" s="576"/>
      <c r="L13" s="576"/>
      <c r="M13" s="612" t="s">
        <v>1798</v>
      </c>
    </row>
    <row r="14" spans="1:13" ht="165.75" thickBot="1" x14ac:dyDescent="0.3">
      <c r="A14" s="843"/>
      <c r="B14" s="848"/>
      <c r="C14" s="3">
        <v>2.2999999999999998</v>
      </c>
      <c r="D14" s="1" t="s">
        <v>1804</v>
      </c>
      <c r="E14" s="576" t="s">
        <v>1803</v>
      </c>
      <c r="F14" s="1" t="s">
        <v>1802</v>
      </c>
      <c r="G14" s="1">
        <v>14300000</v>
      </c>
      <c r="H14" s="576"/>
      <c r="I14" s="576"/>
      <c r="J14" s="576"/>
      <c r="K14" s="576"/>
      <c r="L14" s="576"/>
      <c r="M14" s="576" t="s">
        <v>1798</v>
      </c>
    </row>
    <row r="15" spans="1:13" ht="198.75" thickBot="1" x14ac:dyDescent="0.3">
      <c r="A15" s="843"/>
      <c r="B15" s="848"/>
      <c r="C15" s="581">
        <v>2.4</v>
      </c>
      <c r="D15" s="585" t="s">
        <v>1801</v>
      </c>
      <c r="E15" s="585" t="s">
        <v>1800</v>
      </c>
      <c r="F15" s="24" t="s">
        <v>1799</v>
      </c>
      <c r="G15" s="258">
        <v>50000</v>
      </c>
      <c r="H15" s="585" t="s">
        <v>238</v>
      </c>
      <c r="I15" s="24"/>
      <c r="J15" s="576"/>
      <c r="K15" s="608"/>
      <c r="L15" s="608"/>
      <c r="M15" s="116" t="s">
        <v>1798</v>
      </c>
    </row>
    <row r="18" spans="2:2" x14ac:dyDescent="0.25">
      <c r="B18" s="37" t="s">
        <v>1797</v>
      </c>
    </row>
  </sheetData>
  <mergeCells count="9">
    <mergeCell ref="A12:A15"/>
    <mergeCell ref="B12:B15"/>
    <mergeCell ref="A1:K1"/>
    <mergeCell ref="A2:K2"/>
    <mergeCell ref="A3:M3"/>
    <mergeCell ref="A4:B4"/>
    <mergeCell ref="C4:D4"/>
    <mergeCell ref="A5:A8"/>
    <mergeCell ref="B5:B11"/>
  </mergeCells>
  <pageMargins left="0.7" right="0.7" top="0.75" bottom="0.75" header="0.3" footer="0.3"/>
  <pageSetup paperSize="9" scale="71"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topLeftCell="C31" workbookViewId="0">
      <selection activeCell="F22" sqref="F22"/>
    </sheetView>
  </sheetViews>
  <sheetFormatPr defaultColWidth="8.85546875" defaultRowHeight="15" x14ac:dyDescent="0.25"/>
  <cols>
    <col min="1" max="1" width="6.28515625" style="37" customWidth="1"/>
    <col min="2" max="2" width="22.7109375" style="37" customWidth="1"/>
    <col min="3" max="3" width="6.42578125" style="37" customWidth="1"/>
    <col min="4" max="4" width="20.85546875" style="37" customWidth="1"/>
    <col min="5" max="5" width="12.140625" style="37" customWidth="1"/>
    <col min="6" max="6" width="52.85546875" style="37" customWidth="1"/>
    <col min="7" max="7" width="15" style="37" customWidth="1"/>
    <col min="8" max="8" width="13.85546875" style="37" customWidth="1"/>
    <col min="9" max="9" width="13.140625" style="37" customWidth="1"/>
    <col min="10" max="12" width="8.85546875" style="37"/>
    <col min="13" max="13" width="17" style="37" customWidth="1"/>
    <col min="14" max="16384" width="8.85546875" style="37"/>
  </cols>
  <sheetData>
    <row r="1" spans="1:13" ht="21" customHeight="1" x14ac:dyDescent="0.35">
      <c r="A1" s="835" t="s">
        <v>807</v>
      </c>
      <c r="B1" s="835"/>
      <c r="C1" s="835"/>
      <c r="D1" s="835"/>
      <c r="E1" s="835"/>
      <c r="F1" s="835"/>
      <c r="G1" s="835"/>
      <c r="H1" s="835"/>
      <c r="I1" s="835"/>
      <c r="J1" s="835"/>
      <c r="K1" s="836"/>
      <c r="L1" s="4"/>
      <c r="M1" s="4"/>
    </row>
    <row r="2" spans="1:13" ht="18" customHeight="1" x14ac:dyDescent="0.3">
      <c r="A2" s="868" t="s">
        <v>2011</v>
      </c>
      <c r="B2" s="817"/>
      <c r="C2" s="817"/>
      <c r="D2" s="817"/>
      <c r="E2" s="817"/>
      <c r="F2" s="817"/>
      <c r="G2" s="817"/>
      <c r="H2" s="817"/>
      <c r="I2" s="817"/>
      <c r="J2" s="817"/>
      <c r="K2" s="818"/>
      <c r="L2" s="5"/>
      <c r="M2" s="5"/>
    </row>
    <row r="3" spans="1:13" ht="18.600000000000001" customHeight="1" thickBot="1" x14ac:dyDescent="0.35">
      <c r="A3" s="907"/>
      <c r="B3" s="907"/>
      <c r="C3" s="1009" t="s">
        <v>2010</v>
      </c>
      <c r="D3" s="1009"/>
      <c r="E3" s="1009"/>
      <c r="F3" s="1009"/>
      <c r="G3" s="1009"/>
      <c r="H3" s="1009"/>
      <c r="I3" s="1009"/>
      <c r="J3" s="1009"/>
      <c r="K3" s="1010"/>
      <c r="L3" s="6"/>
      <c r="M3" s="6"/>
    </row>
    <row r="4" spans="1:13" ht="60.75" thickBot="1" x14ac:dyDescent="0.3">
      <c r="A4" s="839" t="s">
        <v>805</v>
      </c>
      <c r="B4" s="839"/>
      <c r="C4" s="839" t="s">
        <v>804</v>
      </c>
      <c r="D4" s="839"/>
      <c r="E4" s="677" t="s">
        <v>769</v>
      </c>
      <c r="F4" s="677" t="s">
        <v>768</v>
      </c>
      <c r="G4" s="677" t="s">
        <v>767</v>
      </c>
      <c r="H4" s="677" t="s">
        <v>766</v>
      </c>
      <c r="I4" s="677" t="s">
        <v>765</v>
      </c>
      <c r="J4" s="677" t="s">
        <v>764</v>
      </c>
      <c r="K4" s="7" t="s">
        <v>763</v>
      </c>
      <c r="L4" s="702" t="s">
        <v>762</v>
      </c>
      <c r="M4" s="677" t="s">
        <v>761</v>
      </c>
    </row>
    <row r="5" spans="1:13" ht="149.25" thickBot="1" x14ac:dyDescent="0.3">
      <c r="A5" s="843">
        <v>1</v>
      </c>
      <c r="B5" s="848" t="s">
        <v>2009</v>
      </c>
      <c r="C5" s="700">
        <v>1.1000000000000001</v>
      </c>
      <c r="D5" s="189" t="s">
        <v>2008</v>
      </c>
      <c r="E5" s="45" t="s">
        <v>564</v>
      </c>
      <c r="F5" s="190" t="s">
        <v>2007</v>
      </c>
      <c r="G5" s="191" t="s">
        <v>2006</v>
      </c>
      <c r="H5" s="192" t="s">
        <v>2005</v>
      </c>
      <c r="I5" s="192" t="s">
        <v>2003</v>
      </c>
      <c r="J5" s="192"/>
      <c r="K5" s="48"/>
      <c r="L5" s="8"/>
      <c r="M5" s="1" t="s">
        <v>1993</v>
      </c>
    </row>
    <row r="6" spans="1:13" ht="149.25" thickBot="1" x14ac:dyDescent="0.3">
      <c r="A6" s="843"/>
      <c r="B6" s="848"/>
      <c r="C6" s="3">
        <v>1.2</v>
      </c>
      <c r="D6" s="193" t="s">
        <v>799</v>
      </c>
      <c r="E6" s="3" t="s">
        <v>335</v>
      </c>
      <c r="F6" s="1" t="s">
        <v>2004</v>
      </c>
      <c r="G6" s="191" t="s">
        <v>1995</v>
      </c>
      <c r="H6" s="1"/>
      <c r="I6" s="192" t="s">
        <v>2003</v>
      </c>
      <c r="J6" s="1"/>
      <c r="K6" s="3"/>
      <c r="L6" s="8"/>
      <c r="M6" s="1" t="s">
        <v>1993</v>
      </c>
    </row>
    <row r="7" spans="1:13" ht="149.25" thickBot="1" x14ac:dyDescent="0.3">
      <c r="A7" s="843"/>
      <c r="B7" s="848"/>
      <c r="C7" s="700">
        <v>1.3</v>
      </c>
      <c r="D7" s="700" t="s">
        <v>2002</v>
      </c>
      <c r="E7" s="3" t="s">
        <v>2001</v>
      </c>
      <c r="F7" s="1" t="s">
        <v>2000</v>
      </c>
      <c r="G7" s="700" t="s">
        <v>381</v>
      </c>
      <c r="H7" s="3" t="s">
        <v>1999</v>
      </c>
      <c r="I7" s="1"/>
      <c r="J7" s="1" t="s">
        <v>1998</v>
      </c>
      <c r="K7" s="3"/>
      <c r="L7" s="78" t="s">
        <v>486</v>
      </c>
      <c r="M7" s="1" t="s">
        <v>1993</v>
      </c>
    </row>
    <row r="8" spans="1:13" ht="149.25" thickBot="1" x14ac:dyDescent="0.3">
      <c r="A8" s="843"/>
      <c r="B8" s="848"/>
      <c r="C8" s="700">
        <v>1.4</v>
      </c>
      <c r="D8" s="193" t="s">
        <v>1997</v>
      </c>
      <c r="E8" s="3" t="s">
        <v>351</v>
      </c>
      <c r="F8" s="1" t="s">
        <v>1996</v>
      </c>
      <c r="G8" s="191" t="s">
        <v>1995</v>
      </c>
      <c r="H8" s="1"/>
      <c r="I8" s="1" t="s">
        <v>1994</v>
      </c>
      <c r="J8" s="1"/>
      <c r="K8" s="3"/>
      <c r="L8" s="8"/>
      <c r="M8" s="1" t="s">
        <v>1993</v>
      </c>
    </row>
    <row r="9" spans="1:13" ht="281.25" thickBot="1" x14ac:dyDescent="0.3">
      <c r="A9" s="843"/>
      <c r="B9" s="848"/>
      <c r="C9" s="700">
        <v>1.5</v>
      </c>
      <c r="D9" s="699" t="s">
        <v>1992</v>
      </c>
      <c r="E9" s="3" t="s">
        <v>1546</v>
      </c>
      <c r="F9" s="1" t="s">
        <v>1991</v>
      </c>
      <c r="G9" s="194" t="s">
        <v>381</v>
      </c>
      <c r="H9" s="700" t="s">
        <v>1990</v>
      </c>
      <c r="I9" s="700"/>
      <c r="J9" s="700" t="s">
        <v>1989</v>
      </c>
      <c r="K9" s="3"/>
      <c r="L9" s="462" t="s">
        <v>151</v>
      </c>
      <c r="M9" s="691" t="s">
        <v>1988</v>
      </c>
    </row>
    <row r="10" spans="1:13" ht="198.75" thickBot="1" x14ac:dyDescent="0.3">
      <c r="A10" s="843"/>
      <c r="B10" s="848"/>
      <c r="C10" s="3">
        <v>1.6</v>
      </c>
      <c r="D10" s="1" t="s">
        <v>1987</v>
      </c>
      <c r="E10" s="49" t="s">
        <v>1986</v>
      </c>
      <c r="F10" s="1" t="s">
        <v>1985</v>
      </c>
      <c r="G10" s="700" t="s">
        <v>1984</v>
      </c>
      <c r="H10" s="700" t="s">
        <v>1983</v>
      </c>
      <c r="I10" s="700"/>
      <c r="J10" s="700"/>
      <c r="K10" s="3"/>
      <c r="L10" s="8"/>
      <c r="M10" s="1" t="s">
        <v>1980</v>
      </c>
    </row>
    <row r="11" spans="1:13" ht="198.75" thickBot="1" x14ac:dyDescent="0.3">
      <c r="A11" s="843"/>
      <c r="B11" s="848"/>
      <c r="C11" s="3">
        <v>1.7</v>
      </c>
      <c r="D11" s="1" t="s">
        <v>1982</v>
      </c>
      <c r="E11" s="1" t="s">
        <v>564</v>
      </c>
      <c r="F11" s="1" t="s">
        <v>1981</v>
      </c>
      <c r="G11" s="700" t="s">
        <v>1837</v>
      </c>
      <c r="H11" s="700" t="s">
        <v>419</v>
      </c>
      <c r="I11" s="700"/>
      <c r="J11" s="700"/>
      <c r="K11" s="3"/>
      <c r="L11" s="8"/>
      <c r="M11" s="691" t="s">
        <v>1980</v>
      </c>
    </row>
    <row r="12" spans="1:13" ht="99.75" thickBot="1" x14ac:dyDescent="0.3">
      <c r="A12" s="843"/>
      <c r="B12" s="848"/>
      <c r="C12" s="3">
        <v>1.8</v>
      </c>
      <c r="D12" s="1" t="s">
        <v>1979</v>
      </c>
      <c r="E12" s="701" t="s">
        <v>335</v>
      </c>
      <c r="F12" s="49" t="s">
        <v>1978</v>
      </c>
      <c r="G12" s="701" t="s">
        <v>1977</v>
      </c>
      <c r="H12" s="700" t="s">
        <v>1963</v>
      </c>
      <c r="I12" s="32"/>
      <c r="J12" s="700" t="s">
        <v>1976</v>
      </c>
      <c r="K12" s="3" t="s">
        <v>1971</v>
      </c>
      <c r="L12" s="10"/>
      <c r="M12" s="1" t="s">
        <v>1847</v>
      </c>
    </row>
    <row r="13" spans="1:13" ht="83.25" thickBot="1" x14ac:dyDescent="0.3">
      <c r="A13" s="843"/>
      <c r="B13" s="848"/>
      <c r="C13" s="3">
        <v>1.9</v>
      </c>
      <c r="D13" s="1" t="s">
        <v>1975</v>
      </c>
      <c r="E13" s="1" t="s">
        <v>1974</v>
      </c>
      <c r="F13" s="1" t="s">
        <v>1973</v>
      </c>
      <c r="G13" s="700" t="s">
        <v>381</v>
      </c>
      <c r="H13" s="700" t="s">
        <v>1972</v>
      </c>
      <c r="I13" s="32"/>
      <c r="J13" s="700"/>
      <c r="K13" s="3" t="s">
        <v>1971</v>
      </c>
      <c r="L13" s="8"/>
      <c r="M13" s="1" t="s">
        <v>1847</v>
      </c>
    </row>
    <row r="14" spans="1:13" ht="85.15" customHeight="1" thickBot="1" x14ac:dyDescent="0.3">
      <c r="A14" s="844"/>
      <c r="B14" s="848"/>
      <c r="C14" s="452">
        <v>1.1000000000000001</v>
      </c>
      <c r="D14" s="1" t="s">
        <v>1970</v>
      </c>
      <c r="E14" s="1" t="s">
        <v>335</v>
      </c>
      <c r="F14" s="1" t="s">
        <v>1969</v>
      </c>
      <c r="G14" s="700" t="s">
        <v>381</v>
      </c>
      <c r="H14" s="613" t="s">
        <v>1968</v>
      </c>
      <c r="I14" s="32"/>
      <c r="J14" s="700"/>
      <c r="K14" s="3"/>
      <c r="L14" s="8"/>
      <c r="M14" s="1" t="s">
        <v>1912</v>
      </c>
    </row>
    <row r="15" spans="1:13" ht="165.75" thickBot="1" x14ac:dyDescent="0.3">
      <c r="A15" s="920">
        <v>2</v>
      </c>
      <c r="B15" s="976" t="s">
        <v>1967</v>
      </c>
      <c r="C15" s="700">
        <v>2.1</v>
      </c>
      <c r="D15" s="1" t="s">
        <v>1966</v>
      </c>
      <c r="E15" s="1" t="s">
        <v>335</v>
      </c>
      <c r="F15" s="700" t="s">
        <v>1965</v>
      </c>
      <c r="G15" s="2" t="s">
        <v>1964</v>
      </c>
      <c r="H15" s="700" t="s">
        <v>1963</v>
      </c>
      <c r="I15" s="700"/>
      <c r="J15" s="700" t="s">
        <v>1962</v>
      </c>
      <c r="K15" s="3"/>
      <c r="L15" s="691"/>
      <c r="M15" s="1" t="s">
        <v>1912</v>
      </c>
    </row>
    <row r="16" spans="1:13" ht="165.75" thickBot="1" x14ac:dyDescent="0.3">
      <c r="A16" s="920"/>
      <c r="B16" s="977"/>
      <c r="C16" s="700">
        <v>2.2000000000000002</v>
      </c>
      <c r="D16" s="700" t="s">
        <v>1961</v>
      </c>
      <c r="E16" s="78" t="s">
        <v>335</v>
      </c>
      <c r="F16" s="700" t="s">
        <v>1960</v>
      </c>
      <c r="G16" s="613" t="s">
        <v>1959</v>
      </c>
      <c r="H16" s="613" t="s">
        <v>1958</v>
      </c>
      <c r="I16" s="613"/>
      <c r="J16" s="613" t="s">
        <v>1957</v>
      </c>
      <c r="K16" s="101"/>
      <c r="L16" s="102"/>
      <c r="M16" s="78" t="s">
        <v>1956</v>
      </c>
    </row>
    <row r="17" spans="1:13" ht="132.75" thickBot="1" x14ac:dyDescent="0.3">
      <c r="A17" s="920"/>
      <c r="B17" s="1016"/>
      <c r="C17" s="700">
        <v>2.2999999999999998</v>
      </c>
      <c r="D17" s="699" t="s">
        <v>1955</v>
      </c>
      <c r="E17" s="674" t="s">
        <v>335</v>
      </c>
      <c r="F17" s="699" t="s">
        <v>1954</v>
      </c>
      <c r="G17" s="674" t="s">
        <v>381</v>
      </c>
      <c r="H17" s="699" t="s">
        <v>1953</v>
      </c>
      <c r="I17" s="674"/>
      <c r="J17" s="674"/>
      <c r="K17" s="79"/>
      <c r="L17" s="103"/>
      <c r="M17" s="678" t="s">
        <v>1952</v>
      </c>
    </row>
    <row r="18" spans="1:13" ht="231.75" thickBot="1" x14ac:dyDescent="0.3">
      <c r="A18" s="1011">
        <v>3</v>
      </c>
      <c r="B18" s="976" t="s">
        <v>1951</v>
      </c>
      <c r="C18" s="3">
        <v>3.1</v>
      </c>
      <c r="D18" s="195" t="s">
        <v>1950</v>
      </c>
      <c r="E18" s="195" t="s">
        <v>335</v>
      </c>
      <c r="F18" s="195" t="s">
        <v>1949</v>
      </c>
      <c r="G18" s="196" t="s">
        <v>1948</v>
      </c>
      <c r="H18" s="195" t="s">
        <v>1947</v>
      </c>
      <c r="I18" s="197"/>
      <c r="J18" s="195" t="s">
        <v>1946</v>
      </c>
      <c r="K18" s="198"/>
      <c r="L18" s="748" t="s">
        <v>1934</v>
      </c>
      <c r="M18" s="191" t="s">
        <v>1939</v>
      </c>
    </row>
    <row r="19" spans="1:13" ht="149.25" thickBot="1" x14ac:dyDescent="0.3">
      <c r="A19" s="1012"/>
      <c r="B19" s="977"/>
      <c r="C19" s="3">
        <v>3.2</v>
      </c>
      <c r="D19" s="1" t="s">
        <v>1945</v>
      </c>
      <c r="E19" s="78" t="s">
        <v>335</v>
      </c>
      <c r="F19" s="78" t="s">
        <v>1944</v>
      </c>
      <c r="G19" s="166" t="s">
        <v>1943</v>
      </c>
      <c r="H19" s="78" t="s">
        <v>1942</v>
      </c>
      <c r="I19" s="78" t="s">
        <v>1941</v>
      </c>
      <c r="J19" s="199" t="s">
        <v>1940</v>
      </c>
      <c r="K19" s="78"/>
      <c r="L19" s="747" t="s">
        <v>1934</v>
      </c>
      <c r="M19" s="200" t="s">
        <v>1939</v>
      </c>
    </row>
    <row r="20" spans="1:13" ht="149.25" thickBot="1" x14ac:dyDescent="0.3">
      <c r="A20" s="1012"/>
      <c r="B20" s="977"/>
      <c r="C20" s="700">
        <v>3.3</v>
      </c>
      <c r="D20" s="700" t="s">
        <v>1938</v>
      </c>
      <c r="E20" s="700" t="s">
        <v>335</v>
      </c>
      <c r="F20" s="700" t="s">
        <v>1937</v>
      </c>
      <c r="G20" s="700" t="s">
        <v>1936</v>
      </c>
      <c r="H20" s="700" t="s">
        <v>1935</v>
      </c>
      <c r="I20" s="700"/>
      <c r="J20" s="700"/>
      <c r="K20" s="3"/>
      <c r="L20" s="678" t="s">
        <v>1934</v>
      </c>
      <c r="M20" s="678" t="s">
        <v>1912</v>
      </c>
    </row>
    <row r="21" spans="1:13" ht="83.25" thickBot="1" x14ac:dyDescent="0.3">
      <c r="A21" s="1012"/>
      <c r="B21" s="977"/>
      <c r="C21" s="700">
        <v>3.4</v>
      </c>
      <c r="D21" s="700" t="s">
        <v>1933</v>
      </c>
      <c r="E21" s="700" t="s">
        <v>335</v>
      </c>
      <c r="F21" s="700" t="s">
        <v>1932</v>
      </c>
      <c r="G21" s="700" t="s">
        <v>1931</v>
      </c>
      <c r="H21" s="700" t="s">
        <v>1930</v>
      </c>
      <c r="I21" s="700"/>
      <c r="J21" s="700" t="s">
        <v>1929</v>
      </c>
      <c r="K21" s="3"/>
      <c r="L21" s="1"/>
      <c r="M21" s="1" t="s">
        <v>1912</v>
      </c>
    </row>
    <row r="22" spans="1:13" ht="132.75" thickBot="1" x14ac:dyDescent="0.3">
      <c r="A22" s="1013"/>
      <c r="B22" s="1016"/>
      <c r="C22" s="699">
        <v>3.5</v>
      </c>
      <c r="D22" s="700" t="s">
        <v>1928</v>
      </c>
      <c r="E22" s="700" t="s">
        <v>335</v>
      </c>
      <c r="F22" s="700" t="s">
        <v>1927</v>
      </c>
      <c r="G22" s="613" t="s">
        <v>1926</v>
      </c>
      <c r="H22" s="700" t="s">
        <v>1925</v>
      </c>
      <c r="I22" s="700"/>
      <c r="J22" s="700" t="s">
        <v>1924</v>
      </c>
      <c r="K22" s="3" t="s">
        <v>1840</v>
      </c>
      <c r="L22" s="701"/>
      <c r="M22" s="701" t="s">
        <v>1912</v>
      </c>
    </row>
    <row r="23" spans="1:13" ht="116.25" thickBot="1" x14ac:dyDescent="0.3">
      <c r="A23" s="1011">
        <v>4</v>
      </c>
      <c r="B23" s="1014" t="s">
        <v>1923</v>
      </c>
      <c r="C23" s="700">
        <v>4.0999999999999996</v>
      </c>
      <c r="D23" s="700" t="s">
        <v>1922</v>
      </c>
      <c r="E23" s="700" t="s">
        <v>564</v>
      </c>
      <c r="F23" s="700" t="s">
        <v>1921</v>
      </c>
      <c r="G23" s="700" t="s">
        <v>1920</v>
      </c>
      <c r="H23" s="700" t="s">
        <v>1919</v>
      </c>
      <c r="I23" s="700" t="s">
        <v>1918</v>
      </c>
      <c r="J23" s="700"/>
      <c r="K23" s="3"/>
      <c r="L23" s="8"/>
      <c r="M23" s="1" t="s">
        <v>1912</v>
      </c>
    </row>
    <row r="24" spans="1:13" ht="83.25" thickBot="1" x14ac:dyDescent="0.3">
      <c r="A24" s="1012"/>
      <c r="B24" s="1014"/>
      <c r="C24" s="700">
        <v>4.2</v>
      </c>
      <c r="D24" s="700" t="s">
        <v>1917</v>
      </c>
      <c r="E24" s="700" t="s">
        <v>1864</v>
      </c>
      <c r="F24" s="700" t="s">
        <v>1916</v>
      </c>
      <c r="G24" s="700" t="s">
        <v>1915</v>
      </c>
      <c r="H24" s="700" t="s">
        <v>1914</v>
      </c>
      <c r="I24" s="700" t="s">
        <v>1913</v>
      </c>
      <c r="J24" s="700"/>
      <c r="K24" s="3"/>
      <c r="L24" s="8"/>
      <c r="M24" s="1" t="s">
        <v>1912</v>
      </c>
    </row>
    <row r="25" spans="1:13" ht="132.75" thickBot="1" x14ac:dyDescent="0.3">
      <c r="A25" s="1012"/>
      <c r="B25" s="1014"/>
      <c r="C25" s="700">
        <v>4.3</v>
      </c>
      <c r="D25" s="700" t="s">
        <v>1911</v>
      </c>
      <c r="E25" s="700" t="s">
        <v>1910</v>
      </c>
      <c r="F25" s="700" t="s">
        <v>1909</v>
      </c>
      <c r="G25" s="700" t="s">
        <v>381</v>
      </c>
      <c r="H25" s="201" t="s">
        <v>1908</v>
      </c>
      <c r="I25" s="700"/>
      <c r="J25" s="700"/>
      <c r="K25" s="3"/>
      <c r="L25" s="8"/>
      <c r="M25" s="1" t="s">
        <v>1907</v>
      </c>
    </row>
    <row r="26" spans="1:13" ht="132.75" thickBot="1" x14ac:dyDescent="0.3">
      <c r="A26" s="1012"/>
      <c r="B26" s="1014"/>
      <c r="C26" s="700">
        <v>4.4000000000000004</v>
      </c>
      <c r="D26" s="700" t="s">
        <v>1906</v>
      </c>
      <c r="E26" s="700" t="s">
        <v>1864</v>
      </c>
      <c r="F26" s="700" t="s">
        <v>1905</v>
      </c>
      <c r="G26" s="700" t="s">
        <v>1904</v>
      </c>
      <c r="H26" s="700"/>
      <c r="I26" s="700"/>
      <c r="J26" s="700" t="s">
        <v>1903</v>
      </c>
      <c r="K26" s="3"/>
      <c r="L26" s="10"/>
      <c r="M26" s="701" t="s">
        <v>1889</v>
      </c>
    </row>
    <row r="27" spans="1:13" ht="132.75" thickBot="1" x14ac:dyDescent="0.3">
      <c r="A27" s="1012"/>
      <c r="B27" s="1014"/>
      <c r="C27" s="700">
        <v>4.5</v>
      </c>
      <c r="D27" s="700" t="s">
        <v>1902</v>
      </c>
      <c r="E27" s="700" t="s">
        <v>335</v>
      </c>
      <c r="F27" s="700" t="s">
        <v>1901</v>
      </c>
      <c r="G27" s="700" t="s">
        <v>1900</v>
      </c>
      <c r="H27" s="700" t="s">
        <v>1894</v>
      </c>
      <c r="I27" s="700"/>
      <c r="J27" s="700" t="s">
        <v>1899</v>
      </c>
      <c r="K27" s="3"/>
      <c r="L27" s="10"/>
      <c r="M27" s="701" t="s">
        <v>1889</v>
      </c>
    </row>
    <row r="28" spans="1:13" ht="132.75" thickBot="1" x14ac:dyDescent="0.3">
      <c r="A28" s="1012"/>
      <c r="B28" s="1014"/>
      <c r="C28" s="700">
        <v>4.5999999999999996</v>
      </c>
      <c r="D28" s="700" t="s">
        <v>1898</v>
      </c>
      <c r="E28" s="700" t="s">
        <v>1897</v>
      </c>
      <c r="F28" s="700" t="s">
        <v>1896</v>
      </c>
      <c r="G28" s="700" t="s">
        <v>1895</v>
      </c>
      <c r="H28" s="700" t="s">
        <v>1894</v>
      </c>
      <c r="I28" s="700"/>
      <c r="J28" s="700" t="s">
        <v>1893</v>
      </c>
      <c r="K28" s="3"/>
      <c r="L28" s="10"/>
      <c r="M28" s="701" t="s">
        <v>1889</v>
      </c>
    </row>
    <row r="29" spans="1:13" ht="132.75" thickBot="1" x14ac:dyDescent="0.3">
      <c r="A29" s="1013"/>
      <c r="B29" s="1015"/>
      <c r="C29" s="202">
        <v>4.7</v>
      </c>
      <c r="D29" s="699" t="s">
        <v>1892</v>
      </c>
      <c r="E29" s="700" t="s">
        <v>335</v>
      </c>
      <c r="F29" s="700" t="s">
        <v>1891</v>
      </c>
      <c r="G29" s="700" t="s">
        <v>1837</v>
      </c>
      <c r="H29" s="700" t="s">
        <v>1531</v>
      </c>
      <c r="I29" s="700"/>
      <c r="J29" s="700" t="s">
        <v>1890</v>
      </c>
      <c r="K29" s="3"/>
      <c r="L29" s="10"/>
      <c r="M29" s="701" t="s">
        <v>1889</v>
      </c>
    </row>
    <row r="30" spans="1:13" ht="83.25" thickBot="1" x14ac:dyDescent="0.3">
      <c r="A30" s="843">
        <v>5</v>
      </c>
      <c r="B30" s="848" t="s">
        <v>1888</v>
      </c>
      <c r="C30" s="3">
        <v>5.0999999999999996</v>
      </c>
      <c r="D30" s="450" t="s">
        <v>1887</v>
      </c>
      <c r="E30" s="613" t="s">
        <v>1859</v>
      </c>
      <c r="F30" s="613" t="s">
        <v>1886</v>
      </c>
      <c r="G30" s="700" t="s">
        <v>1885</v>
      </c>
      <c r="H30" s="613" t="s">
        <v>1884</v>
      </c>
      <c r="I30" s="613" t="s">
        <v>1883</v>
      </c>
      <c r="J30" s="613"/>
      <c r="K30" s="101"/>
      <c r="L30" s="102"/>
      <c r="M30" s="78" t="s">
        <v>1831</v>
      </c>
    </row>
    <row r="31" spans="1:13" ht="132.75" thickBot="1" x14ac:dyDescent="0.3">
      <c r="A31" s="843"/>
      <c r="B31" s="848"/>
      <c r="C31" s="3">
        <v>5.2</v>
      </c>
      <c r="D31" s="194" t="s">
        <v>1882</v>
      </c>
      <c r="E31" s="613" t="s">
        <v>1864</v>
      </c>
      <c r="F31" s="613" t="s">
        <v>1881</v>
      </c>
      <c r="G31" s="700" t="s">
        <v>1880</v>
      </c>
      <c r="H31" s="613" t="s">
        <v>1879</v>
      </c>
      <c r="I31" s="613" t="s">
        <v>1878</v>
      </c>
      <c r="J31" s="613"/>
      <c r="K31" s="101"/>
      <c r="L31" s="102"/>
      <c r="M31" s="78" t="s">
        <v>1831</v>
      </c>
    </row>
    <row r="32" spans="1:13" ht="116.25" thickBot="1" x14ac:dyDescent="0.3">
      <c r="A32" s="843"/>
      <c r="B32" s="848"/>
      <c r="C32" s="700">
        <v>5.3</v>
      </c>
      <c r="D32" s="613" t="s">
        <v>1877</v>
      </c>
      <c r="E32" s="613" t="s">
        <v>1864</v>
      </c>
      <c r="F32" s="613" t="s">
        <v>1876</v>
      </c>
      <c r="G32" s="700" t="s">
        <v>1872</v>
      </c>
      <c r="H32" s="613" t="s">
        <v>1871</v>
      </c>
      <c r="I32" s="613" t="s">
        <v>1875</v>
      </c>
      <c r="J32" s="613"/>
      <c r="K32" s="101"/>
      <c r="L32" s="103"/>
      <c r="M32" s="678" t="s">
        <v>1831</v>
      </c>
    </row>
    <row r="33" spans="1:13" ht="132.75" thickBot="1" x14ac:dyDescent="0.3">
      <c r="A33" s="843"/>
      <c r="B33" s="848"/>
      <c r="C33" s="700">
        <v>5.4</v>
      </c>
      <c r="D33" s="613" t="s">
        <v>1874</v>
      </c>
      <c r="E33" s="613" t="s">
        <v>1864</v>
      </c>
      <c r="F33" s="613" t="s">
        <v>1873</v>
      </c>
      <c r="G33" s="700" t="s">
        <v>1872</v>
      </c>
      <c r="H33" s="613" t="s">
        <v>1871</v>
      </c>
      <c r="I33" s="613" t="s">
        <v>1870</v>
      </c>
      <c r="J33" s="613"/>
      <c r="K33" s="101"/>
      <c r="L33" s="102"/>
      <c r="M33" s="78" t="s">
        <v>1831</v>
      </c>
    </row>
    <row r="34" spans="1:13" ht="409.6" thickBot="1" x14ac:dyDescent="0.3">
      <c r="A34" s="843"/>
      <c r="B34" s="848"/>
      <c r="C34" s="700">
        <v>5.5</v>
      </c>
      <c r="D34" s="613" t="s">
        <v>1869</v>
      </c>
      <c r="E34" s="613" t="s">
        <v>434</v>
      </c>
      <c r="F34" s="613" t="s">
        <v>1868</v>
      </c>
      <c r="G34" s="20" t="s">
        <v>1867</v>
      </c>
      <c r="H34" s="613"/>
      <c r="I34" s="700" t="s">
        <v>1866</v>
      </c>
      <c r="J34" s="613"/>
      <c r="K34" s="101"/>
      <c r="L34" s="203"/>
      <c r="M34" s="679" t="s">
        <v>1831</v>
      </c>
    </row>
    <row r="35" spans="1:13" ht="83.25" thickBot="1" x14ac:dyDescent="0.3">
      <c r="A35" s="843"/>
      <c r="B35" s="848"/>
      <c r="C35" s="700">
        <v>5.6</v>
      </c>
      <c r="D35" s="613" t="s">
        <v>1865</v>
      </c>
      <c r="E35" s="613" t="s">
        <v>1864</v>
      </c>
      <c r="F35" s="613" t="s">
        <v>1858</v>
      </c>
      <c r="G35" s="700" t="s">
        <v>1863</v>
      </c>
      <c r="H35" s="613" t="s">
        <v>1862</v>
      </c>
      <c r="I35" s="700" t="s">
        <v>1861</v>
      </c>
      <c r="J35" s="613"/>
      <c r="K35" s="101"/>
      <c r="L35" s="203"/>
      <c r="M35" s="679" t="s">
        <v>1831</v>
      </c>
    </row>
    <row r="36" spans="1:13" ht="66.75" thickBot="1" x14ac:dyDescent="0.3">
      <c r="A36" s="843"/>
      <c r="B36" s="848"/>
      <c r="C36" s="700">
        <v>5.7</v>
      </c>
      <c r="D36" s="700" t="s">
        <v>1860</v>
      </c>
      <c r="E36" s="700" t="s">
        <v>1859</v>
      </c>
      <c r="F36" s="700" t="s">
        <v>1858</v>
      </c>
      <c r="G36" s="700" t="s">
        <v>381</v>
      </c>
      <c r="H36" s="700" t="s">
        <v>1857</v>
      </c>
      <c r="I36" s="32"/>
      <c r="J36" s="32"/>
      <c r="K36" s="33"/>
      <c r="L36" s="204"/>
      <c r="M36" s="701" t="s">
        <v>1831</v>
      </c>
    </row>
    <row r="37" spans="1:13" ht="66.75" thickBot="1" x14ac:dyDescent="0.3">
      <c r="A37" s="843"/>
      <c r="B37" s="848"/>
      <c r="C37" s="700">
        <v>5.8</v>
      </c>
      <c r="D37" s="700" t="s">
        <v>1856</v>
      </c>
      <c r="E37" s="700" t="s">
        <v>335</v>
      </c>
      <c r="F37" s="699" t="s">
        <v>1855</v>
      </c>
      <c r="G37" s="700" t="s">
        <v>1854</v>
      </c>
      <c r="H37" s="700" t="s">
        <v>1853</v>
      </c>
      <c r="I37" s="700"/>
      <c r="J37" s="700" t="s">
        <v>1852</v>
      </c>
      <c r="K37" s="3"/>
      <c r="L37" s="10"/>
      <c r="M37" s="701" t="s">
        <v>1831</v>
      </c>
    </row>
    <row r="38" spans="1:13" ht="95.25" thickBot="1" x14ac:dyDescent="0.3">
      <c r="A38" s="843"/>
      <c r="B38" s="848"/>
      <c r="C38" s="700">
        <v>5.9</v>
      </c>
      <c r="D38" s="700" t="s">
        <v>1851</v>
      </c>
      <c r="E38" s="3" t="s">
        <v>335</v>
      </c>
      <c r="F38" s="205" t="s">
        <v>1850</v>
      </c>
      <c r="G38" s="700" t="s">
        <v>1849</v>
      </c>
      <c r="H38" s="700" t="s">
        <v>1848</v>
      </c>
      <c r="I38" s="700"/>
      <c r="J38" s="700" t="s">
        <v>1836</v>
      </c>
      <c r="K38" s="33"/>
      <c r="L38" s="204"/>
      <c r="M38" s="1" t="s">
        <v>1847</v>
      </c>
    </row>
    <row r="39" spans="1:13" ht="165.75" thickBot="1" x14ac:dyDescent="0.3">
      <c r="A39" s="843"/>
      <c r="B39" s="848"/>
      <c r="C39" s="206">
        <v>5.0999999999999996</v>
      </c>
      <c r="D39" s="700" t="s">
        <v>1846</v>
      </c>
      <c r="E39" s="700" t="s">
        <v>1845</v>
      </c>
      <c r="F39" s="207" t="s">
        <v>1844</v>
      </c>
      <c r="G39" s="700" t="s">
        <v>1843</v>
      </c>
      <c r="H39" s="700" t="s">
        <v>1842</v>
      </c>
      <c r="I39" s="700"/>
      <c r="J39" s="700" t="s">
        <v>1841</v>
      </c>
      <c r="K39" s="3" t="s">
        <v>1840</v>
      </c>
      <c r="L39" s="701"/>
      <c r="M39" s="701" t="s">
        <v>1831</v>
      </c>
    </row>
    <row r="40" spans="1:13" ht="165.75" thickBot="1" x14ac:dyDescent="0.3">
      <c r="A40" s="843"/>
      <c r="B40" s="848"/>
      <c r="C40" s="206">
        <v>5.1100000000000003</v>
      </c>
      <c r="D40" s="613" t="s">
        <v>1839</v>
      </c>
      <c r="E40" s="101" t="s">
        <v>335</v>
      </c>
      <c r="F40" s="207" t="s">
        <v>1838</v>
      </c>
      <c r="G40" s="613" t="s">
        <v>1837</v>
      </c>
      <c r="H40" s="613"/>
      <c r="I40" s="613"/>
      <c r="J40" s="613" t="s">
        <v>1836</v>
      </c>
      <c r="K40" s="101"/>
      <c r="L40" s="203"/>
      <c r="M40" s="679" t="s">
        <v>1831</v>
      </c>
    </row>
    <row r="41" spans="1:13" ht="116.25" thickBot="1" x14ac:dyDescent="0.3">
      <c r="A41" s="844"/>
      <c r="B41" s="849"/>
      <c r="C41" s="206">
        <v>5.12</v>
      </c>
      <c r="D41" s="613" t="s">
        <v>1835</v>
      </c>
      <c r="E41" s="613" t="s">
        <v>335</v>
      </c>
      <c r="F41" s="613" t="s">
        <v>1834</v>
      </c>
      <c r="G41" s="613" t="s">
        <v>1833</v>
      </c>
      <c r="H41" s="613" t="s">
        <v>1832</v>
      </c>
      <c r="I41" s="613"/>
      <c r="J41" s="613"/>
      <c r="K41" s="101"/>
      <c r="L41" s="203"/>
      <c r="M41" s="679" t="s">
        <v>1831</v>
      </c>
    </row>
  </sheetData>
  <mergeCells count="16">
    <mergeCell ref="A23:A29"/>
    <mergeCell ref="B23:B29"/>
    <mergeCell ref="A30:A41"/>
    <mergeCell ref="B30:B41"/>
    <mergeCell ref="A5:A14"/>
    <mergeCell ref="B5:B14"/>
    <mergeCell ref="A15:A17"/>
    <mergeCell ref="B15:B17"/>
    <mergeCell ref="A18:A22"/>
    <mergeCell ref="B18:B22"/>
    <mergeCell ref="A1:K1"/>
    <mergeCell ref="A2:K2"/>
    <mergeCell ref="A3:B3"/>
    <mergeCell ref="C3:K3"/>
    <mergeCell ref="A4:B4"/>
    <mergeCell ref="C4:D4"/>
  </mergeCells>
  <pageMargins left="0.7" right="0.7" top="0.75" bottom="0.75" header="0.3" footer="0.3"/>
  <pageSetup scale="5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7"/>
  <sheetViews>
    <sheetView topLeftCell="A104" workbookViewId="0">
      <selection activeCell="C107" sqref="C107:F107"/>
    </sheetView>
  </sheetViews>
  <sheetFormatPr defaultColWidth="8.85546875" defaultRowHeight="15" x14ac:dyDescent="0.25"/>
  <cols>
    <col min="1" max="1" width="7.28515625" style="599" customWidth="1"/>
    <col min="2" max="2" width="18.42578125" style="37" customWidth="1"/>
    <col min="3" max="3" width="6" style="37" customWidth="1"/>
    <col min="4" max="4" width="18.5703125" style="37" customWidth="1"/>
    <col min="5" max="5" width="8.85546875" style="37"/>
    <col min="6" max="6" width="35.7109375" style="37" customWidth="1"/>
    <col min="7" max="7" width="12.42578125" style="37" customWidth="1"/>
    <col min="8" max="8" width="17.85546875" style="37" customWidth="1"/>
    <col min="9" max="9" width="21.42578125" style="37" customWidth="1"/>
    <col min="10" max="10" width="8.85546875" style="37"/>
    <col min="11" max="11" width="18.85546875" style="37" customWidth="1"/>
    <col min="12" max="12" width="14" style="37" customWidth="1"/>
    <col min="13" max="13" width="22.42578125" style="37" customWidth="1"/>
    <col min="14" max="16384" width="8.85546875" style="37"/>
  </cols>
  <sheetData>
    <row r="1" spans="1:13" ht="21" customHeight="1" x14ac:dyDescent="0.35">
      <c r="A1" s="815" t="s">
        <v>774</v>
      </c>
      <c r="B1" s="815"/>
      <c r="C1" s="815"/>
      <c r="D1" s="815"/>
      <c r="E1" s="815"/>
      <c r="F1" s="815"/>
      <c r="G1" s="815"/>
      <c r="H1" s="815"/>
      <c r="I1" s="815"/>
      <c r="J1" s="815"/>
      <c r="K1" s="816"/>
      <c r="L1" s="72"/>
      <c r="M1" s="72"/>
    </row>
    <row r="2" spans="1:13" ht="18.75" customHeight="1" x14ac:dyDescent="0.3">
      <c r="A2" s="817" t="s">
        <v>773</v>
      </c>
      <c r="B2" s="817"/>
      <c r="C2" s="817"/>
      <c r="D2" s="817"/>
      <c r="E2" s="817"/>
      <c r="F2" s="817"/>
      <c r="G2" s="817"/>
      <c r="H2" s="817"/>
      <c r="I2" s="817"/>
      <c r="J2" s="817"/>
      <c r="K2" s="818"/>
      <c r="L2" s="73"/>
      <c r="M2" s="73"/>
    </row>
    <row r="3" spans="1:13" ht="19.5" customHeight="1" thickBot="1" x14ac:dyDescent="0.35">
      <c r="A3" s="820" t="s">
        <v>772</v>
      </c>
      <c r="B3" s="821"/>
      <c r="C3" s="821"/>
      <c r="D3" s="821"/>
      <c r="E3" s="821"/>
      <c r="F3" s="821"/>
      <c r="G3" s="821"/>
      <c r="H3" s="821"/>
      <c r="I3" s="821"/>
      <c r="J3" s="821"/>
      <c r="K3" s="822"/>
      <c r="L3" s="74"/>
      <c r="M3" s="74"/>
    </row>
    <row r="4" spans="1:13" ht="45.75" thickBot="1" x14ac:dyDescent="0.3">
      <c r="A4" s="819" t="s">
        <v>771</v>
      </c>
      <c r="B4" s="819"/>
      <c r="C4" s="819" t="s">
        <v>770</v>
      </c>
      <c r="D4" s="819"/>
      <c r="E4" s="665" t="s">
        <v>769</v>
      </c>
      <c r="F4" s="665" t="s">
        <v>768</v>
      </c>
      <c r="G4" s="665" t="s">
        <v>767</v>
      </c>
      <c r="H4" s="665" t="s">
        <v>766</v>
      </c>
      <c r="I4" s="665" t="s">
        <v>765</v>
      </c>
      <c r="J4" s="665" t="s">
        <v>764</v>
      </c>
      <c r="K4" s="75" t="s">
        <v>763</v>
      </c>
      <c r="L4" s="76" t="s">
        <v>762</v>
      </c>
      <c r="M4" s="665" t="s">
        <v>761</v>
      </c>
    </row>
    <row r="5" spans="1:13" ht="248.25" thickBot="1" x14ac:dyDescent="0.3">
      <c r="A5" s="807">
        <v>1</v>
      </c>
      <c r="B5" s="809" t="s">
        <v>760</v>
      </c>
      <c r="C5" s="77">
        <v>1.1000000000000001</v>
      </c>
      <c r="D5" s="78" t="s">
        <v>759</v>
      </c>
      <c r="E5" s="680" t="s">
        <v>335</v>
      </c>
      <c r="F5" s="613" t="s">
        <v>758</v>
      </c>
      <c r="G5" s="674" t="s">
        <v>757</v>
      </c>
      <c r="H5" s="674" t="s">
        <v>756</v>
      </c>
      <c r="I5" s="674"/>
      <c r="J5" s="674"/>
      <c r="K5" s="79"/>
      <c r="L5" s="75" t="s">
        <v>755</v>
      </c>
      <c r="M5" s="665" t="s">
        <v>750</v>
      </c>
    </row>
    <row r="6" spans="1:13" ht="149.25" thickBot="1" x14ac:dyDescent="0.3">
      <c r="A6" s="808"/>
      <c r="B6" s="810"/>
      <c r="C6" s="662">
        <v>1.2</v>
      </c>
      <c r="D6" s="79" t="s">
        <v>799</v>
      </c>
      <c r="E6" s="680" t="s">
        <v>335</v>
      </c>
      <c r="F6" s="680" t="s">
        <v>2208</v>
      </c>
      <c r="G6" s="680"/>
      <c r="H6" s="680" t="s">
        <v>754</v>
      </c>
      <c r="I6" s="680"/>
      <c r="J6" s="680"/>
      <c r="K6" s="680"/>
      <c r="L6" s="80"/>
      <c r="M6" s="662" t="s">
        <v>739</v>
      </c>
    </row>
    <row r="7" spans="1:13" ht="50.25" thickBot="1" x14ac:dyDescent="0.3">
      <c r="A7" s="808"/>
      <c r="B7" s="810"/>
      <c r="C7" s="468">
        <v>1.3</v>
      </c>
      <c r="D7" s="85" t="s">
        <v>753</v>
      </c>
      <c r="E7" s="78" t="s">
        <v>361</v>
      </c>
      <c r="F7" s="210" t="s">
        <v>2209</v>
      </c>
      <c r="G7" s="78" t="s">
        <v>752</v>
      </c>
      <c r="H7" s="709" t="s">
        <v>751</v>
      </c>
      <c r="I7" s="78"/>
      <c r="J7" s="210"/>
      <c r="K7" s="78"/>
      <c r="L7" s="470"/>
      <c r="M7" s="116" t="s">
        <v>750</v>
      </c>
    </row>
    <row r="8" spans="1:13" ht="149.25" thickBot="1" x14ac:dyDescent="0.3">
      <c r="A8" s="808"/>
      <c r="B8" s="810"/>
      <c r="C8" s="463">
        <v>1.4</v>
      </c>
      <c r="D8" s="85" t="s">
        <v>749</v>
      </c>
      <c r="E8" s="78" t="s">
        <v>335</v>
      </c>
      <c r="F8" s="210" t="s">
        <v>748</v>
      </c>
      <c r="G8" s="78" t="s">
        <v>747</v>
      </c>
      <c r="H8" s="123" t="s">
        <v>746</v>
      </c>
      <c r="I8" s="78"/>
      <c r="J8" s="210"/>
      <c r="K8" s="78"/>
      <c r="L8" s="470"/>
      <c r="M8" s="89" t="s">
        <v>745</v>
      </c>
    </row>
    <row r="9" spans="1:13" ht="182.25" thickBot="1" x14ac:dyDescent="0.35">
      <c r="A9" s="808"/>
      <c r="B9" s="810"/>
      <c r="C9" s="664">
        <v>1.5</v>
      </c>
      <c r="D9" s="679" t="s">
        <v>2210</v>
      </c>
      <c r="E9" s="466" t="s">
        <v>335</v>
      </c>
      <c r="F9" s="78" t="s">
        <v>2211</v>
      </c>
      <c r="G9" s="86" t="s">
        <v>381</v>
      </c>
      <c r="H9" s="664" t="s">
        <v>744</v>
      </c>
      <c r="I9" s="664" t="s">
        <v>133</v>
      </c>
      <c r="J9" s="664" t="s">
        <v>133</v>
      </c>
      <c r="K9" s="87"/>
      <c r="L9" s="88"/>
      <c r="M9" s="668" t="s">
        <v>587</v>
      </c>
    </row>
    <row r="10" spans="1:13" ht="83.25" thickBot="1" x14ac:dyDescent="0.3">
      <c r="A10" s="808"/>
      <c r="B10" s="810"/>
      <c r="C10" s="664">
        <v>1.6</v>
      </c>
      <c r="D10" s="664" t="s">
        <v>743</v>
      </c>
      <c r="E10" s="664" t="s">
        <v>335</v>
      </c>
      <c r="F10" s="664" t="s">
        <v>742</v>
      </c>
      <c r="G10" s="664" t="s">
        <v>381</v>
      </c>
      <c r="H10" s="664" t="s">
        <v>741</v>
      </c>
      <c r="I10" s="664"/>
      <c r="J10" s="664"/>
      <c r="K10" s="87"/>
      <c r="L10" s="667" t="s">
        <v>740</v>
      </c>
      <c r="M10" s="666" t="s">
        <v>739</v>
      </c>
    </row>
    <row r="11" spans="1:13" ht="363.75" thickBot="1" x14ac:dyDescent="0.3">
      <c r="A11" s="808"/>
      <c r="B11" s="810"/>
      <c r="C11" s="87">
        <v>1.7</v>
      </c>
      <c r="D11" s="89" t="s">
        <v>738</v>
      </c>
      <c r="E11" s="87" t="s">
        <v>335</v>
      </c>
      <c r="F11" s="89" t="s">
        <v>737</v>
      </c>
      <c r="G11" s="664" t="s">
        <v>717</v>
      </c>
      <c r="H11" s="664" t="s">
        <v>736</v>
      </c>
      <c r="I11" s="664" t="s">
        <v>735</v>
      </c>
      <c r="J11" s="664"/>
      <c r="K11" s="87" t="s">
        <v>734</v>
      </c>
      <c r="L11" s="24"/>
      <c r="M11" s="24"/>
    </row>
    <row r="12" spans="1:13" ht="83.25" thickBot="1" x14ac:dyDescent="0.35">
      <c r="A12" s="808"/>
      <c r="B12" s="810"/>
      <c r="C12" s="87">
        <v>1.8</v>
      </c>
      <c r="D12" s="89" t="s">
        <v>733</v>
      </c>
      <c r="E12" s="672" t="s">
        <v>335</v>
      </c>
      <c r="F12" s="89" t="s">
        <v>732</v>
      </c>
      <c r="G12" s="86" t="s">
        <v>381</v>
      </c>
      <c r="H12" s="664" t="s">
        <v>716</v>
      </c>
      <c r="I12" s="664"/>
      <c r="J12" s="664"/>
      <c r="K12" s="87"/>
      <c r="L12" s="90"/>
      <c r="M12" s="664" t="s">
        <v>731</v>
      </c>
    </row>
    <row r="13" spans="1:13" ht="182.25" thickBot="1" x14ac:dyDescent="0.35">
      <c r="A13" s="808"/>
      <c r="B13" s="810"/>
      <c r="C13" s="87">
        <v>1.9</v>
      </c>
      <c r="D13" s="89" t="s">
        <v>730</v>
      </c>
      <c r="E13" s="89" t="s">
        <v>335</v>
      </c>
      <c r="F13" s="664" t="s">
        <v>729</v>
      </c>
      <c r="G13" s="91" t="s">
        <v>149</v>
      </c>
      <c r="H13" s="664" t="s">
        <v>728</v>
      </c>
      <c r="I13" s="664"/>
      <c r="J13" s="664"/>
      <c r="K13" s="87"/>
      <c r="L13" s="92"/>
      <c r="M13" s="664" t="s">
        <v>727</v>
      </c>
    </row>
    <row r="14" spans="1:13" ht="297.75" thickBot="1" x14ac:dyDescent="0.35">
      <c r="A14" s="808"/>
      <c r="B14" s="810"/>
      <c r="C14" s="460">
        <v>1.1000000000000001</v>
      </c>
      <c r="D14" s="89" t="s">
        <v>726</v>
      </c>
      <c r="E14" s="89" t="s">
        <v>361</v>
      </c>
      <c r="F14" s="89" t="s">
        <v>328</v>
      </c>
      <c r="G14" s="91"/>
      <c r="H14" s="664" t="s">
        <v>725</v>
      </c>
      <c r="I14" s="664"/>
      <c r="J14" s="664"/>
      <c r="K14" s="87"/>
      <c r="L14" s="90"/>
      <c r="M14" s="663" t="s">
        <v>587</v>
      </c>
    </row>
    <row r="15" spans="1:13" ht="165.75" thickBot="1" x14ac:dyDescent="0.35">
      <c r="A15" s="89">
        <v>2</v>
      </c>
      <c r="B15" s="94" t="s">
        <v>724</v>
      </c>
      <c r="C15" s="87">
        <v>2.1</v>
      </c>
      <c r="D15" s="89" t="s">
        <v>723</v>
      </c>
      <c r="E15" s="664" t="s">
        <v>335</v>
      </c>
      <c r="F15" s="664" t="s">
        <v>722</v>
      </c>
      <c r="G15" s="664" t="s">
        <v>717</v>
      </c>
      <c r="H15" s="664" t="s">
        <v>721</v>
      </c>
      <c r="I15" s="664"/>
      <c r="J15" s="664"/>
      <c r="K15" s="87"/>
      <c r="L15" s="92"/>
      <c r="M15" s="89" t="s">
        <v>587</v>
      </c>
    </row>
    <row r="16" spans="1:13" ht="99.75" thickBot="1" x14ac:dyDescent="0.35">
      <c r="A16" s="811">
        <v>3</v>
      </c>
      <c r="B16" s="813" t="s">
        <v>720</v>
      </c>
      <c r="C16" s="87">
        <v>3.1</v>
      </c>
      <c r="D16" s="89" t="s">
        <v>719</v>
      </c>
      <c r="E16" s="664" t="s">
        <v>335</v>
      </c>
      <c r="F16" s="664" t="s">
        <v>718</v>
      </c>
      <c r="G16" s="664" t="s">
        <v>717</v>
      </c>
      <c r="H16" s="664" t="s">
        <v>716</v>
      </c>
      <c r="I16" s="664"/>
      <c r="J16" s="664"/>
      <c r="K16" s="87"/>
      <c r="L16" s="90"/>
      <c r="M16" s="664" t="s">
        <v>715</v>
      </c>
    </row>
    <row r="17" spans="1:13" ht="66.75" thickBot="1" x14ac:dyDescent="0.35">
      <c r="A17" s="812"/>
      <c r="B17" s="814"/>
      <c r="C17" s="672">
        <v>3.2</v>
      </c>
      <c r="D17" s="89" t="s">
        <v>714</v>
      </c>
      <c r="E17" s="664" t="s">
        <v>713</v>
      </c>
      <c r="F17" s="664" t="s">
        <v>712</v>
      </c>
      <c r="G17" s="664" t="s">
        <v>381</v>
      </c>
      <c r="H17" s="664" t="s">
        <v>711</v>
      </c>
      <c r="I17" s="664"/>
      <c r="J17" s="664"/>
      <c r="K17" s="87"/>
      <c r="L17" s="90"/>
      <c r="M17" s="90"/>
    </row>
    <row r="18" spans="1:13" ht="132.75" thickBot="1" x14ac:dyDescent="0.35">
      <c r="A18" s="823">
        <v>4</v>
      </c>
      <c r="B18" s="830" t="s">
        <v>710</v>
      </c>
      <c r="C18" s="89">
        <v>4.0999999999999996</v>
      </c>
      <c r="D18" s="664" t="s">
        <v>709</v>
      </c>
      <c r="E18" s="664" t="s">
        <v>564</v>
      </c>
      <c r="F18" s="664" t="s">
        <v>708</v>
      </c>
      <c r="G18" s="86" t="s">
        <v>694</v>
      </c>
      <c r="H18" s="664" t="s">
        <v>707</v>
      </c>
      <c r="I18" s="664" t="s">
        <v>706</v>
      </c>
      <c r="J18" s="664" t="s">
        <v>656</v>
      </c>
      <c r="K18" s="87" t="s">
        <v>655</v>
      </c>
      <c r="L18" s="89" t="s">
        <v>654</v>
      </c>
      <c r="M18" s="90" t="s">
        <v>705</v>
      </c>
    </row>
    <row r="19" spans="1:13" ht="132.75" thickBot="1" x14ac:dyDescent="0.3">
      <c r="A19" s="824"/>
      <c r="B19" s="831"/>
      <c r="C19" s="89">
        <v>4.2</v>
      </c>
      <c r="D19" s="663" t="s">
        <v>704</v>
      </c>
      <c r="E19" s="664" t="s">
        <v>335</v>
      </c>
      <c r="F19" s="664" t="s">
        <v>703</v>
      </c>
      <c r="G19" s="95" t="s">
        <v>702</v>
      </c>
      <c r="H19" s="664" t="s">
        <v>701</v>
      </c>
      <c r="I19" s="664" t="s">
        <v>657</v>
      </c>
      <c r="J19" s="664" t="s">
        <v>656</v>
      </c>
      <c r="K19" s="87" t="s">
        <v>655</v>
      </c>
      <c r="L19" s="667" t="s">
        <v>654</v>
      </c>
      <c r="M19" s="667" t="s">
        <v>2212</v>
      </c>
    </row>
    <row r="20" spans="1:13" ht="182.25" thickBot="1" x14ac:dyDescent="0.3">
      <c r="A20" s="824"/>
      <c r="B20" s="831"/>
      <c r="C20" s="89">
        <v>4.3</v>
      </c>
      <c r="D20" s="96" t="s">
        <v>700</v>
      </c>
      <c r="E20" s="663" t="s">
        <v>335</v>
      </c>
      <c r="F20" s="664" t="s">
        <v>699</v>
      </c>
      <c r="G20" s="664" t="s">
        <v>698</v>
      </c>
      <c r="H20" s="664" t="s">
        <v>697</v>
      </c>
      <c r="I20" s="664" t="s">
        <v>657</v>
      </c>
      <c r="J20" s="664" t="s">
        <v>656</v>
      </c>
      <c r="K20" s="87" t="s">
        <v>655</v>
      </c>
      <c r="L20" s="89" t="s">
        <v>654</v>
      </c>
      <c r="M20" s="89" t="s">
        <v>696</v>
      </c>
    </row>
    <row r="21" spans="1:13" ht="116.25" thickBot="1" x14ac:dyDescent="0.35">
      <c r="A21" s="824"/>
      <c r="B21" s="831"/>
      <c r="C21" s="89">
        <v>4.4000000000000004</v>
      </c>
      <c r="D21" s="89" t="s">
        <v>695</v>
      </c>
      <c r="E21" s="89" t="s">
        <v>335</v>
      </c>
      <c r="F21" s="663" t="s">
        <v>2213</v>
      </c>
      <c r="G21" s="664" t="s">
        <v>694</v>
      </c>
      <c r="H21" s="664" t="s">
        <v>693</v>
      </c>
      <c r="I21" s="664" t="s">
        <v>657</v>
      </c>
      <c r="J21" s="664" t="s">
        <v>656</v>
      </c>
      <c r="K21" s="87" t="s">
        <v>655</v>
      </c>
      <c r="L21" s="667" t="s">
        <v>654</v>
      </c>
      <c r="M21" s="92" t="s">
        <v>692</v>
      </c>
    </row>
    <row r="22" spans="1:13" ht="116.25" thickBot="1" x14ac:dyDescent="0.35">
      <c r="A22" s="825"/>
      <c r="B22" s="831"/>
      <c r="C22" s="89">
        <v>4.5</v>
      </c>
      <c r="D22" s="666" t="s">
        <v>691</v>
      </c>
      <c r="E22" s="89" t="s">
        <v>335</v>
      </c>
      <c r="F22" s="666" t="s">
        <v>690</v>
      </c>
      <c r="G22" s="663" t="s">
        <v>689</v>
      </c>
      <c r="H22" s="663" t="s">
        <v>688</v>
      </c>
      <c r="I22" s="663" t="s">
        <v>657</v>
      </c>
      <c r="J22" s="663" t="s">
        <v>656</v>
      </c>
      <c r="K22" s="672" t="s">
        <v>655</v>
      </c>
      <c r="L22" s="666" t="s">
        <v>654</v>
      </c>
      <c r="M22" s="92" t="s">
        <v>687</v>
      </c>
    </row>
    <row r="23" spans="1:13" ht="99.75" thickBot="1" x14ac:dyDescent="0.35">
      <c r="A23" s="667"/>
      <c r="B23" s="832"/>
      <c r="C23" s="89">
        <v>4.5999999999999996</v>
      </c>
      <c r="D23" s="89" t="s">
        <v>686</v>
      </c>
      <c r="E23" s="89" t="s">
        <v>685</v>
      </c>
      <c r="F23" s="89" t="s">
        <v>605</v>
      </c>
      <c r="G23" s="89" t="s">
        <v>684</v>
      </c>
      <c r="H23" s="89" t="s">
        <v>683</v>
      </c>
      <c r="I23" s="89"/>
      <c r="J23" s="89"/>
      <c r="K23" s="89"/>
      <c r="L23" s="90"/>
      <c r="M23" s="125" t="s">
        <v>682</v>
      </c>
    </row>
    <row r="24" spans="1:13" ht="409.6" thickBot="1" x14ac:dyDescent="0.35">
      <c r="A24" s="811">
        <v>5</v>
      </c>
      <c r="B24" s="827" t="s">
        <v>681</v>
      </c>
      <c r="C24" s="664">
        <v>5.0999999999999996</v>
      </c>
      <c r="D24" s="664" t="s">
        <v>680</v>
      </c>
      <c r="E24" s="668" t="s">
        <v>564</v>
      </c>
      <c r="F24" s="664" t="s">
        <v>679</v>
      </c>
      <c r="G24" s="664" t="s">
        <v>678</v>
      </c>
      <c r="H24" s="664" t="s">
        <v>677</v>
      </c>
      <c r="I24" s="664" t="s">
        <v>657</v>
      </c>
      <c r="J24" s="664" t="s">
        <v>656</v>
      </c>
      <c r="K24" s="87" t="s">
        <v>655</v>
      </c>
      <c r="L24" s="89" t="s">
        <v>676</v>
      </c>
      <c r="M24" s="90" t="s">
        <v>675</v>
      </c>
    </row>
    <row r="25" spans="1:13" ht="149.25" thickBot="1" x14ac:dyDescent="0.35">
      <c r="A25" s="826"/>
      <c r="B25" s="827"/>
      <c r="C25" s="664">
        <v>5.2</v>
      </c>
      <c r="D25" s="664" t="s">
        <v>674</v>
      </c>
      <c r="E25" s="89" t="s">
        <v>564</v>
      </c>
      <c r="F25" s="664" t="s">
        <v>673</v>
      </c>
      <c r="G25" s="664" t="s">
        <v>669</v>
      </c>
      <c r="H25" s="664" t="s">
        <v>668</v>
      </c>
      <c r="I25" s="664" t="s">
        <v>299</v>
      </c>
      <c r="J25" s="664"/>
      <c r="K25" s="87"/>
      <c r="L25" s="92"/>
      <c r="M25" s="667" t="s">
        <v>672</v>
      </c>
    </row>
    <row r="26" spans="1:13" ht="149.25" thickBot="1" x14ac:dyDescent="0.3">
      <c r="A26" s="826"/>
      <c r="B26" s="827"/>
      <c r="C26" s="664">
        <v>5.3</v>
      </c>
      <c r="D26" s="89" t="s">
        <v>671</v>
      </c>
      <c r="E26" s="89" t="s">
        <v>361</v>
      </c>
      <c r="F26" s="664" t="s">
        <v>670</v>
      </c>
      <c r="G26" s="86" t="s">
        <v>669</v>
      </c>
      <c r="H26" s="664" t="s">
        <v>668</v>
      </c>
      <c r="I26" s="664" t="s">
        <v>667</v>
      </c>
      <c r="J26" s="664" t="s">
        <v>656</v>
      </c>
      <c r="K26" s="87" t="s">
        <v>655</v>
      </c>
      <c r="L26" s="89" t="s">
        <v>654</v>
      </c>
      <c r="M26" s="89" t="s">
        <v>666</v>
      </c>
    </row>
    <row r="27" spans="1:13" ht="116.25" thickBot="1" x14ac:dyDescent="0.3">
      <c r="A27" s="826"/>
      <c r="B27" s="827"/>
      <c r="C27" s="663">
        <v>5.4</v>
      </c>
      <c r="D27" s="664" t="s">
        <v>665</v>
      </c>
      <c r="E27" s="89" t="s">
        <v>351</v>
      </c>
      <c r="F27" s="664" t="s">
        <v>664</v>
      </c>
      <c r="G27" s="664" t="s">
        <v>663</v>
      </c>
      <c r="H27" s="664" t="s">
        <v>662</v>
      </c>
      <c r="I27" s="664" t="s">
        <v>657</v>
      </c>
      <c r="J27" s="664" t="s">
        <v>656</v>
      </c>
      <c r="K27" s="87" t="s">
        <v>655</v>
      </c>
      <c r="L27" s="89" t="s">
        <v>654</v>
      </c>
      <c r="M27" s="89" t="s">
        <v>653</v>
      </c>
    </row>
    <row r="28" spans="1:13" ht="116.25" thickBot="1" x14ac:dyDescent="0.3">
      <c r="A28" s="812"/>
      <c r="B28" s="828"/>
      <c r="C28" s="89">
        <v>5.5</v>
      </c>
      <c r="D28" s="663" t="s">
        <v>661</v>
      </c>
      <c r="E28" s="663" t="s">
        <v>335</v>
      </c>
      <c r="F28" s="663" t="s">
        <v>660</v>
      </c>
      <c r="G28" s="663" t="s">
        <v>659</v>
      </c>
      <c r="H28" s="664" t="s">
        <v>658</v>
      </c>
      <c r="I28" s="664" t="s">
        <v>657</v>
      </c>
      <c r="J28" s="664" t="s">
        <v>656</v>
      </c>
      <c r="K28" s="672" t="s">
        <v>655</v>
      </c>
      <c r="L28" s="667" t="s">
        <v>654</v>
      </c>
      <c r="M28" s="89" t="s">
        <v>653</v>
      </c>
    </row>
    <row r="29" spans="1:13" ht="149.25" thickBot="1" x14ac:dyDescent="0.35">
      <c r="A29" s="824">
        <v>6</v>
      </c>
      <c r="B29" s="829" t="s">
        <v>652</v>
      </c>
      <c r="C29" s="87">
        <v>6.1</v>
      </c>
      <c r="D29" s="96" t="s">
        <v>651</v>
      </c>
      <c r="E29" s="89" t="s">
        <v>383</v>
      </c>
      <c r="F29" s="96" t="s">
        <v>650</v>
      </c>
      <c r="G29" s="98" t="s">
        <v>649</v>
      </c>
      <c r="H29" s="664" t="s">
        <v>648</v>
      </c>
      <c r="I29" s="664" t="s">
        <v>640</v>
      </c>
      <c r="J29" s="87"/>
      <c r="K29" s="99"/>
      <c r="L29" s="90"/>
      <c r="M29" s="664"/>
    </row>
    <row r="30" spans="1:13" ht="132.75" thickBot="1" x14ac:dyDescent="0.35">
      <c r="A30" s="824"/>
      <c r="B30" s="827"/>
      <c r="C30" s="664">
        <v>6.2</v>
      </c>
      <c r="D30" s="663" t="s">
        <v>647</v>
      </c>
      <c r="E30" s="664" t="s">
        <v>383</v>
      </c>
      <c r="F30" s="664" t="s">
        <v>646</v>
      </c>
      <c r="G30" s="664" t="s">
        <v>381</v>
      </c>
      <c r="H30" s="664" t="s">
        <v>645</v>
      </c>
      <c r="I30" s="664" t="s">
        <v>640</v>
      </c>
      <c r="J30" s="87"/>
      <c r="K30" s="99"/>
      <c r="L30" s="90"/>
      <c r="M30" s="664" t="s">
        <v>2214</v>
      </c>
    </row>
    <row r="31" spans="1:13" ht="409.6" thickBot="1" x14ac:dyDescent="0.35">
      <c r="A31" s="824"/>
      <c r="B31" s="827"/>
      <c r="C31" s="664">
        <v>6.3</v>
      </c>
      <c r="D31" s="89" t="s">
        <v>644</v>
      </c>
      <c r="E31" s="664" t="s">
        <v>383</v>
      </c>
      <c r="F31" s="664" t="s">
        <v>643</v>
      </c>
      <c r="G31" s="664" t="s">
        <v>642</v>
      </c>
      <c r="H31" s="664" t="s">
        <v>641</v>
      </c>
      <c r="I31" s="664" t="s">
        <v>640</v>
      </c>
      <c r="J31" s="87"/>
      <c r="K31" s="99"/>
      <c r="L31" s="92"/>
      <c r="M31" s="664" t="s">
        <v>639</v>
      </c>
    </row>
    <row r="32" spans="1:13" ht="149.25" thickBot="1" x14ac:dyDescent="0.35">
      <c r="A32" s="824"/>
      <c r="B32" s="827"/>
      <c r="C32" s="664">
        <v>6.4</v>
      </c>
      <c r="D32" s="663" t="s">
        <v>638</v>
      </c>
      <c r="E32" s="663" t="s">
        <v>383</v>
      </c>
      <c r="F32" s="663" t="s">
        <v>637</v>
      </c>
      <c r="G32" s="664" t="s">
        <v>636</v>
      </c>
      <c r="H32" s="664" t="s">
        <v>635</v>
      </c>
      <c r="I32" s="664"/>
      <c r="J32" s="87"/>
      <c r="K32" s="99"/>
      <c r="L32" s="90"/>
      <c r="M32" s="664" t="s">
        <v>634</v>
      </c>
    </row>
    <row r="33" spans="1:13" ht="132.75" thickBot="1" x14ac:dyDescent="0.35">
      <c r="A33" s="824"/>
      <c r="B33" s="827"/>
      <c r="C33" s="663">
        <v>6.5</v>
      </c>
      <c r="D33" s="89" t="s">
        <v>633</v>
      </c>
      <c r="E33" s="89" t="s">
        <v>383</v>
      </c>
      <c r="F33" s="89" t="s">
        <v>632</v>
      </c>
      <c r="G33" s="664" t="s">
        <v>381</v>
      </c>
      <c r="H33" s="664" t="s">
        <v>631</v>
      </c>
      <c r="I33" s="664"/>
      <c r="J33" s="87"/>
      <c r="K33" s="99"/>
      <c r="L33" s="92"/>
      <c r="M33" s="664" t="s">
        <v>630</v>
      </c>
    </row>
    <row r="34" spans="1:13" ht="165.75" thickBot="1" x14ac:dyDescent="0.35">
      <c r="A34" s="811">
        <v>7</v>
      </c>
      <c r="B34" s="829" t="s">
        <v>629</v>
      </c>
      <c r="C34" s="89">
        <v>7.1</v>
      </c>
      <c r="D34" s="613" t="s">
        <v>628</v>
      </c>
      <c r="E34" s="613" t="s">
        <v>351</v>
      </c>
      <c r="F34" s="613" t="s">
        <v>627</v>
      </c>
      <c r="G34" s="100">
        <v>3</v>
      </c>
      <c r="H34" s="613" t="s">
        <v>626</v>
      </c>
      <c r="I34" s="613" t="s">
        <v>625</v>
      </c>
      <c r="J34" s="613"/>
      <c r="K34" s="101"/>
      <c r="L34" s="99"/>
      <c r="M34" s="99"/>
    </row>
    <row r="35" spans="1:13" ht="116.25" thickBot="1" x14ac:dyDescent="0.35">
      <c r="A35" s="826"/>
      <c r="B35" s="827"/>
      <c r="C35" s="667">
        <v>7.2</v>
      </c>
      <c r="D35" s="613" t="s">
        <v>624</v>
      </c>
      <c r="E35" s="613" t="s">
        <v>564</v>
      </c>
      <c r="F35" s="613" t="s">
        <v>623</v>
      </c>
      <c r="G35" s="100">
        <v>2</v>
      </c>
      <c r="H35" s="613" t="s">
        <v>622</v>
      </c>
      <c r="I35" s="613" t="s">
        <v>621</v>
      </c>
      <c r="J35" s="613"/>
      <c r="K35" s="101"/>
      <c r="L35" s="99"/>
      <c r="M35" s="99"/>
    </row>
    <row r="36" spans="1:13" ht="66.75" thickBot="1" x14ac:dyDescent="0.35">
      <c r="A36" s="826"/>
      <c r="B36" s="827"/>
      <c r="C36" s="89">
        <v>7.3</v>
      </c>
      <c r="D36" s="613" t="s">
        <v>620</v>
      </c>
      <c r="E36" s="613" t="s">
        <v>335</v>
      </c>
      <c r="F36" s="613" t="s">
        <v>619</v>
      </c>
      <c r="G36" s="100">
        <v>50</v>
      </c>
      <c r="H36" s="613"/>
      <c r="I36" s="613"/>
      <c r="J36" s="613"/>
      <c r="K36" s="101"/>
      <c r="L36" s="290"/>
      <c r="M36" s="290"/>
    </row>
    <row r="37" spans="1:13" ht="66.75" thickBot="1" x14ac:dyDescent="0.35">
      <c r="A37" s="826"/>
      <c r="B37" s="827"/>
      <c r="C37" s="667">
        <v>7.4</v>
      </c>
      <c r="D37" s="674" t="s">
        <v>618</v>
      </c>
      <c r="E37" s="674" t="s">
        <v>611</v>
      </c>
      <c r="F37" s="613" t="s">
        <v>617</v>
      </c>
      <c r="G37" s="100" t="s">
        <v>616</v>
      </c>
      <c r="H37" s="613"/>
      <c r="I37" s="613"/>
      <c r="J37" s="613"/>
      <c r="K37" s="101"/>
      <c r="L37" s="99"/>
      <c r="M37" s="99"/>
    </row>
    <row r="38" spans="1:13" ht="116.25" thickBot="1" x14ac:dyDescent="0.35">
      <c r="A38" s="812"/>
      <c r="B38" s="828"/>
      <c r="C38" s="89">
        <v>7.5</v>
      </c>
      <c r="D38" s="78" t="s">
        <v>615</v>
      </c>
      <c r="E38" s="78" t="s">
        <v>335</v>
      </c>
      <c r="F38" s="674" t="s">
        <v>614</v>
      </c>
      <c r="G38" s="100" t="s">
        <v>613</v>
      </c>
      <c r="H38" s="613"/>
      <c r="I38" s="613"/>
      <c r="J38" s="613"/>
      <c r="K38" s="101"/>
      <c r="L38" s="290"/>
      <c r="M38" s="290"/>
    </row>
    <row r="39" spans="1:13" ht="198.75" thickBot="1" x14ac:dyDescent="0.35">
      <c r="A39" s="669"/>
      <c r="B39" s="670"/>
      <c r="C39" s="89">
        <v>7.6</v>
      </c>
      <c r="D39" s="78" t="s">
        <v>612</v>
      </c>
      <c r="E39" s="78" t="s">
        <v>611</v>
      </c>
      <c r="F39" s="78" t="s">
        <v>610</v>
      </c>
      <c r="G39" s="100" t="s">
        <v>609</v>
      </c>
      <c r="H39" s="613"/>
      <c r="I39" s="613"/>
      <c r="J39" s="613"/>
      <c r="K39" s="101"/>
      <c r="L39" s="99"/>
      <c r="M39" s="99"/>
    </row>
    <row r="40" spans="1:13" ht="132.75" thickBot="1" x14ac:dyDescent="0.35">
      <c r="A40" s="811">
        <v>8</v>
      </c>
      <c r="B40" s="829" t="s">
        <v>608</v>
      </c>
      <c r="C40" s="89">
        <v>8.1</v>
      </c>
      <c r="D40" s="78" t="s">
        <v>607</v>
      </c>
      <c r="E40" s="78" t="s">
        <v>606</v>
      </c>
      <c r="F40" s="78" t="s">
        <v>605</v>
      </c>
      <c r="G40" s="297">
        <v>22</v>
      </c>
      <c r="H40" s="78" t="s">
        <v>604</v>
      </c>
      <c r="I40" s="34"/>
      <c r="J40" s="105"/>
      <c r="K40" s="90"/>
      <c r="L40" s="105"/>
      <c r="M40" s="667" t="s">
        <v>587</v>
      </c>
    </row>
    <row r="41" spans="1:13" ht="99.75" thickBot="1" x14ac:dyDescent="0.35">
      <c r="A41" s="826"/>
      <c r="B41" s="827"/>
      <c r="C41" s="667">
        <v>8.1999999999999993</v>
      </c>
      <c r="D41" s="89" t="s">
        <v>603</v>
      </c>
      <c r="E41" s="89" t="s">
        <v>335</v>
      </c>
      <c r="F41" s="94" t="s">
        <v>602</v>
      </c>
      <c r="G41" s="104">
        <v>16</v>
      </c>
      <c r="H41" s="89" t="s">
        <v>596</v>
      </c>
      <c r="I41" s="89"/>
      <c r="J41" s="106"/>
      <c r="K41" s="92"/>
      <c r="L41" s="106"/>
      <c r="M41" s="89" t="s">
        <v>587</v>
      </c>
    </row>
    <row r="42" spans="1:13" ht="83.25" thickBot="1" x14ac:dyDescent="0.35">
      <c r="A42" s="826"/>
      <c r="B42" s="827"/>
      <c r="C42" s="89">
        <v>8.3000000000000007</v>
      </c>
      <c r="D42" s="89" t="s">
        <v>601</v>
      </c>
      <c r="E42" s="89" t="s">
        <v>335</v>
      </c>
      <c r="F42" s="94" t="s">
        <v>600</v>
      </c>
      <c r="G42" s="104">
        <v>20</v>
      </c>
      <c r="H42" s="89" t="s">
        <v>599</v>
      </c>
      <c r="I42" s="89" t="s">
        <v>588</v>
      </c>
      <c r="J42" s="105"/>
      <c r="K42" s="90"/>
      <c r="L42" s="105"/>
      <c r="M42" s="89" t="s">
        <v>587</v>
      </c>
    </row>
    <row r="43" spans="1:13" ht="99.75" thickBot="1" x14ac:dyDescent="0.35">
      <c r="A43" s="826"/>
      <c r="B43" s="827"/>
      <c r="C43" s="667">
        <v>8.4</v>
      </c>
      <c r="D43" s="89" t="s">
        <v>598</v>
      </c>
      <c r="E43" s="89" t="s">
        <v>335</v>
      </c>
      <c r="F43" s="94" t="s">
        <v>597</v>
      </c>
      <c r="G43" s="104">
        <v>11.5</v>
      </c>
      <c r="H43" s="89" t="s">
        <v>596</v>
      </c>
      <c r="I43" s="89" t="s">
        <v>588</v>
      </c>
      <c r="J43" s="106"/>
      <c r="K43" s="92"/>
      <c r="L43" s="106"/>
      <c r="M43" s="667" t="s">
        <v>595</v>
      </c>
    </row>
    <row r="44" spans="1:13" ht="116.25" thickBot="1" x14ac:dyDescent="0.35">
      <c r="A44" s="826"/>
      <c r="B44" s="827"/>
      <c r="C44" s="89">
        <v>8.5</v>
      </c>
      <c r="D44" s="89" t="s">
        <v>594</v>
      </c>
      <c r="E44" s="89" t="s">
        <v>335</v>
      </c>
      <c r="F44" s="94" t="s">
        <v>593</v>
      </c>
      <c r="G44" s="104">
        <v>50</v>
      </c>
      <c r="H44" s="89" t="s">
        <v>592</v>
      </c>
      <c r="I44" s="89" t="s">
        <v>588</v>
      </c>
      <c r="J44" s="105"/>
      <c r="K44" s="90"/>
      <c r="L44" s="105"/>
      <c r="M44" s="89" t="s">
        <v>587</v>
      </c>
    </row>
    <row r="45" spans="1:13" ht="66.75" thickBot="1" x14ac:dyDescent="0.35">
      <c r="A45" s="812"/>
      <c r="B45" s="828"/>
      <c r="C45" s="89">
        <v>8.6</v>
      </c>
      <c r="D45" s="107" t="s">
        <v>591</v>
      </c>
      <c r="E45" s="89" t="s">
        <v>335</v>
      </c>
      <c r="F45" s="94" t="s">
        <v>590</v>
      </c>
      <c r="G45" s="104">
        <v>6</v>
      </c>
      <c r="H45" s="89" t="s">
        <v>589</v>
      </c>
      <c r="I45" s="89" t="s">
        <v>588</v>
      </c>
      <c r="J45" s="105"/>
      <c r="K45" s="90"/>
      <c r="L45" s="105"/>
      <c r="M45" s="667" t="s">
        <v>587</v>
      </c>
    </row>
    <row r="46" spans="1:13" ht="182.25" thickBot="1" x14ac:dyDescent="0.35">
      <c r="A46" s="811">
        <v>9</v>
      </c>
      <c r="B46" s="809" t="s">
        <v>586</v>
      </c>
      <c r="C46" s="89">
        <v>9.1</v>
      </c>
      <c r="D46" s="664" t="s">
        <v>585</v>
      </c>
      <c r="E46" s="664" t="s">
        <v>564</v>
      </c>
      <c r="F46" s="664" t="s">
        <v>581</v>
      </c>
      <c r="G46" s="108">
        <v>600</v>
      </c>
      <c r="H46" s="664" t="s">
        <v>584</v>
      </c>
      <c r="I46" s="664" t="s">
        <v>3109</v>
      </c>
      <c r="J46" s="664"/>
      <c r="K46" s="664" t="s">
        <v>583</v>
      </c>
      <c r="L46" s="105"/>
      <c r="M46" s="90"/>
    </row>
    <row r="47" spans="1:13" ht="83.25" thickBot="1" x14ac:dyDescent="0.35">
      <c r="A47" s="826"/>
      <c r="B47" s="810"/>
      <c r="C47" s="667">
        <v>9.1999999999999993</v>
      </c>
      <c r="D47" s="664" t="s">
        <v>582</v>
      </c>
      <c r="E47" s="664" t="s">
        <v>335</v>
      </c>
      <c r="F47" s="664" t="s">
        <v>581</v>
      </c>
      <c r="G47" s="108" t="s">
        <v>580</v>
      </c>
      <c r="H47" s="664" t="s">
        <v>579</v>
      </c>
      <c r="I47" s="664" t="s">
        <v>3110</v>
      </c>
      <c r="J47" s="664"/>
      <c r="K47" s="664" t="s">
        <v>577</v>
      </c>
      <c r="L47" s="106"/>
      <c r="M47" s="92"/>
    </row>
    <row r="48" spans="1:13" ht="149.25" thickBot="1" x14ac:dyDescent="0.35">
      <c r="A48" s="826"/>
      <c r="B48" s="810"/>
      <c r="C48" s="89">
        <v>9.3000000000000007</v>
      </c>
      <c r="D48" s="89" t="s">
        <v>578</v>
      </c>
      <c r="E48" s="89" t="s">
        <v>564</v>
      </c>
      <c r="F48" s="89" t="s">
        <v>575</v>
      </c>
      <c r="G48" s="108" t="s">
        <v>570</v>
      </c>
      <c r="H48" s="664" t="s">
        <v>573</v>
      </c>
      <c r="I48" s="87"/>
      <c r="J48" s="89"/>
      <c r="K48" s="664" t="s">
        <v>577</v>
      </c>
      <c r="L48" s="105"/>
      <c r="M48" s="90"/>
    </row>
    <row r="49" spans="1:13" ht="99.75" thickBot="1" x14ac:dyDescent="0.35">
      <c r="A49" s="669"/>
      <c r="B49" s="810"/>
      <c r="C49" s="89">
        <v>9.4</v>
      </c>
      <c r="D49" s="89" t="s">
        <v>576</v>
      </c>
      <c r="E49" s="89" t="s">
        <v>564</v>
      </c>
      <c r="F49" s="668" t="s">
        <v>575</v>
      </c>
      <c r="G49" s="108" t="s">
        <v>574</v>
      </c>
      <c r="H49" s="664" t="s">
        <v>573</v>
      </c>
      <c r="I49" s="87" t="s">
        <v>3111</v>
      </c>
      <c r="J49" s="89"/>
      <c r="K49" s="664"/>
      <c r="L49" s="106"/>
      <c r="M49" s="90"/>
    </row>
    <row r="50" spans="1:13" ht="198.75" thickBot="1" x14ac:dyDescent="0.35">
      <c r="A50" s="669"/>
      <c r="B50" s="833"/>
      <c r="C50" s="89">
        <v>9.5</v>
      </c>
      <c r="D50" s="89" t="s">
        <v>572</v>
      </c>
      <c r="E50" s="89" t="s">
        <v>571</v>
      </c>
      <c r="F50" s="668" t="s">
        <v>497</v>
      </c>
      <c r="G50" s="108" t="s">
        <v>570</v>
      </c>
      <c r="H50" s="664" t="s">
        <v>569</v>
      </c>
      <c r="I50" s="87" t="s">
        <v>3112</v>
      </c>
      <c r="J50" s="89"/>
      <c r="K50" s="87"/>
      <c r="L50" s="90"/>
      <c r="M50" s="90"/>
    </row>
    <row r="51" spans="1:13" ht="182.25" thickBot="1" x14ac:dyDescent="0.35">
      <c r="A51" s="826">
        <v>10</v>
      </c>
      <c r="B51" s="829" t="s">
        <v>568</v>
      </c>
      <c r="C51" s="109">
        <v>10.1</v>
      </c>
      <c r="D51" s="89" t="s">
        <v>567</v>
      </c>
      <c r="E51" s="89" t="s">
        <v>351</v>
      </c>
      <c r="F51" s="668" t="s">
        <v>566</v>
      </c>
      <c r="G51" s="108">
        <v>0</v>
      </c>
      <c r="H51" s="664" t="s">
        <v>561</v>
      </c>
      <c r="I51" s="664"/>
      <c r="J51" s="663"/>
      <c r="K51" s="664"/>
      <c r="L51" s="106"/>
      <c r="M51" s="92"/>
    </row>
    <row r="52" spans="1:13" ht="83.25" thickBot="1" x14ac:dyDescent="0.35">
      <c r="A52" s="826"/>
      <c r="B52" s="827"/>
      <c r="C52" s="110">
        <v>10.199999999999999</v>
      </c>
      <c r="D52" s="96" t="s">
        <v>565</v>
      </c>
      <c r="E52" s="663" t="s">
        <v>564</v>
      </c>
      <c r="F52" s="663" t="s">
        <v>563</v>
      </c>
      <c r="G52" s="113" t="s">
        <v>562</v>
      </c>
      <c r="H52" s="473" t="s">
        <v>561</v>
      </c>
      <c r="I52" s="87" t="s">
        <v>560</v>
      </c>
      <c r="J52" s="89"/>
      <c r="K52" s="473"/>
      <c r="L52" s="105"/>
      <c r="M52" s="90"/>
    </row>
    <row r="53" spans="1:13" ht="83.25" thickBot="1" x14ac:dyDescent="0.35">
      <c r="A53" s="826"/>
      <c r="B53" s="827"/>
      <c r="C53" s="110">
        <v>10.3</v>
      </c>
      <c r="D53" s="474" t="s">
        <v>559</v>
      </c>
      <c r="E53" s="89" t="s">
        <v>335</v>
      </c>
      <c r="F53" s="89" t="s">
        <v>558</v>
      </c>
      <c r="G53" s="472" t="s">
        <v>557</v>
      </c>
      <c r="H53" s="89" t="s">
        <v>556</v>
      </c>
      <c r="I53" s="471" t="s">
        <v>555</v>
      </c>
      <c r="J53" s="89"/>
      <c r="K53" s="89"/>
      <c r="L53" s="105"/>
      <c r="M53" s="90"/>
    </row>
    <row r="54" spans="1:13" ht="99.75" thickBot="1" x14ac:dyDescent="0.35">
      <c r="A54" s="826"/>
      <c r="B54" s="827"/>
      <c r="C54" s="109">
        <v>10.4</v>
      </c>
      <c r="D54" s="89" t="s">
        <v>554</v>
      </c>
      <c r="E54" s="89" t="s">
        <v>361</v>
      </c>
      <c r="F54" s="668" t="s">
        <v>553</v>
      </c>
      <c r="G54" s="86" t="s">
        <v>552</v>
      </c>
      <c r="H54" s="664" t="s">
        <v>524</v>
      </c>
      <c r="I54" s="664"/>
      <c r="J54" s="664"/>
      <c r="K54" s="91"/>
      <c r="L54" s="106"/>
      <c r="M54" s="92"/>
    </row>
    <row r="55" spans="1:13" ht="99.75" thickBot="1" x14ac:dyDescent="0.35">
      <c r="A55" s="826"/>
      <c r="B55" s="827"/>
      <c r="C55" s="110">
        <v>10.5</v>
      </c>
      <c r="D55" s="664" t="s">
        <v>551</v>
      </c>
      <c r="E55" s="89" t="s">
        <v>550</v>
      </c>
      <c r="F55" s="89" t="s">
        <v>538</v>
      </c>
      <c r="G55" s="111" t="s">
        <v>549</v>
      </c>
      <c r="H55" s="664" t="s">
        <v>548</v>
      </c>
      <c r="I55" s="664"/>
      <c r="J55" s="664"/>
      <c r="K55" s="91"/>
      <c r="L55" s="105"/>
      <c r="M55" s="90"/>
    </row>
    <row r="56" spans="1:13" ht="83.25" thickBot="1" x14ac:dyDescent="0.35">
      <c r="A56" s="826"/>
      <c r="B56" s="827"/>
      <c r="C56" s="109">
        <v>10.6</v>
      </c>
      <c r="D56" s="664" t="s">
        <v>547</v>
      </c>
      <c r="E56" s="89" t="s">
        <v>335</v>
      </c>
      <c r="F56" s="664" t="s">
        <v>538</v>
      </c>
      <c r="G56" s="111" t="s">
        <v>546</v>
      </c>
      <c r="H56" s="664" t="s">
        <v>545</v>
      </c>
      <c r="I56" s="664"/>
      <c r="J56" s="664"/>
      <c r="K56" s="91"/>
      <c r="L56" s="106"/>
      <c r="M56" s="92"/>
    </row>
    <row r="57" spans="1:13" ht="99.75" thickBot="1" x14ac:dyDescent="0.35">
      <c r="A57" s="812"/>
      <c r="B57" s="828"/>
      <c r="C57" s="110">
        <v>10.7</v>
      </c>
      <c r="D57" s="664" t="s">
        <v>544</v>
      </c>
      <c r="E57" s="112" t="s">
        <v>361</v>
      </c>
      <c r="F57" s="664" t="s">
        <v>543</v>
      </c>
      <c r="G57" s="111" t="s">
        <v>542</v>
      </c>
      <c r="H57" s="664" t="s">
        <v>541</v>
      </c>
      <c r="I57" s="664"/>
      <c r="J57" s="664"/>
      <c r="K57" s="91"/>
      <c r="L57" s="105"/>
      <c r="M57" s="90"/>
    </row>
    <row r="58" spans="1:13" ht="182.25" thickBot="1" x14ac:dyDescent="0.35">
      <c r="A58" s="811">
        <v>11</v>
      </c>
      <c r="B58" s="829" t="s">
        <v>540</v>
      </c>
      <c r="C58" s="110">
        <v>11.1</v>
      </c>
      <c r="D58" s="664" t="s">
        <v>539</v>
      </c>
      <c r="E58" s="663" t="s">
        <v>361</v>
      </c>
      <c r="F58" s="664" t="s">
        <v>538</v>
      </c>
      <c r="G58" s="111" t="s">
        <v>537</v>
      </c>
      <c r="H58" s="664" t="s">
        <v>536</v>
      </c>
      <c r="I58" s="664"/>
      <c r="J58" s="664"/>
      <c r="K58" s="91"/>
      <c r="L58" s="105"/>
      <c r="M58" s="90"/>
    </row>
    <row r="59" spans="1:13" ht="83.25" thickBot="1" x14ac:dyDescent="0.35">
      <c r="A59" s="826"/>
      <c r="B59" s="827"/>
      <c r="C59" s="110">
        <v>11.2</v>
      </c>
      <c r="D59" s="87" t="s">
        <v>535</v>
      </c>
      <c r="E59" s="89" t="s">
        <v>335</v>
      </c>
      <c r="F59" s="663" t="s">
        <v>521</v>
      </c>
      <c r="G59" s="113" t="s">
        <v>534</v>
      </c>
      <c r="H59" s="664" t="s">
        <v>533</v>
      </c>
      <c r="I59" s="664"/>
      <c r="J59" s="664"/>
      <c r="K59" s="91"/>
      <c r="L59" s="105"/>
      <c r="M59" s="90"/>
    </row>
    <row r="60" spans="1:13" ht="99.75" thickBot="1" x14ac:dyDescent="0.35">
      <c r="A60" s="826"/>
      <c r="B60" s="827"/>
      <c r="C60" s="110">
        <v>11.3</v>
      </c>
      <c r="D60" s="114" t="s">
        <v>532</v>
      </c>
      <c r="E60" s="89" t="s">
        <v>335</v>
      </c>
      <c r="F60" s="89" t="s">
        <v>521</v>
      </c>
      <c r="G60" s="113" t="s">
        <v>531</v>
      </c>
      <c r="H60" s="664" t="s">
        <v>530</v>
      </c>
      <c r="I60" s="664"/>
      <c r="J60" s="664"/>
      <c r="K60" s="91"/>
      <c r="L60" s="105"/>
      <c r="M60" s="90"/>
    </row>
    <row r="61" spans="1:13" ht="116.25" thickBot="1" x14ac:dyDescent="0.35">
      <c r="A61" s="826"/>
      <c r="B61" s="827"/>
      <c r="C61" s="110">
        <v>11.4</v>
      </c>
      <c r="D61" s="114" t="s">
        <v>529</v>
      </c>
      <c r="E61" s="89" t="s">
        <v>335</v>
      </c>
      <c r="F61" s="664" t="s">
        <v>521</v>
      </c>
      <c r="G61" s="113" t="s">
        <v>528</v>
      </c>
      <c r="H61" s="664" t="s">
        <v>527</v>
      </c>
      <c r="I61" s="664"/>
      <c r="J61" s="664"/>
      <c r="K61" s="91"/>
      <c r="L61" s="105"/>
      <c r="M61" s="90"/>
    </row>
    <row r="62" spans="1:13" ht="99.75" thickBot="1" x14ac:dyDescent="0.35">
      <c r="A62" s="812"/>
      <c r="B62" s="827"/>
      <c r="C62" s="110">
        <v>11.5</v>
      </c>
      <c r="D62" s="114" t="s">
        <v>526</v>
      </c>
      <c r="E62" s="89" t="s">
        <v>335</v>
      </c>
      <c r="F62" s="664" t="s">
        <v>521</v>
      </c>
      <c r="G62" s="113" t="s">
        <v>525</v>
      </c>
      <c r="H62" s="664" t="s">
        <v>524</v>
      </c>
      <c r="I62" s="664"/>
      <c r="J62" s="664"/>
      <c r="K62" s="91"/>
      <c r="L62" s="105"/>
      <c r="M62" s="90"/>
    </row>
    <row r="63" spans="1:13" ht="116.25" thickBot="1" x14ac:dyDescent="0.35">
      <c r="A63" s="811">
        <v>12</v>
      </c>
      <c r="B63" s="829" t="s">
        <v>523</v>
      </c>
      <c r="C63" s="110">
        <v>12.1</v>
      </c>
      <c r="D63" s="87" t="s">
        <v>522</v>
      </c>
      <c r="E63" s="89" t="s">
        <v>335</v>
      </c>
      <c r="F63" s="664" t="s">
        <v>521</v>
      </c>
      <c r="G63" s="113" t="s">
        <v>520</v>
      </c>
      <c r="H63" s="664" t="s">
        <v>519</v>
      </c>
      <c r="I63" s="664"/>
      <c r="J63" s="664"/>
      <c r="K63" s="91"/>
      <c r="L63" s="105"/>
      <c r="M63" s="90"/>
    </row>
    <row r="64" spans="1:13" ht="132.75" thickBot="1" x14ac:dyDescent="0.35">
      <c r="A64" s="826"/>
      <c r="B64" s="827"/>
      <c r="C64" s="110">
        <v>12.2</v>
      </c>
      <c r="D64" s="664" t="s">
        <v>518</v>
      </c>
      <c r="E64" s="89" t="s">
        <v>335</v>
      </c>
      <c r="F64" s="664" t="s">
        <v>514</v>
      </c>
      <c r="G64" s="111" t="s">
        <v>516</v>
      </c>
      <c r="H64" s="664" t="s">
        <v>513</v>
      </c>
      <c r="I64" s="664"/>
      <c r="J64" s="664"/>
      <c r="K64" s="664"/>
      <c r="L64" s="105"/>
      <c r="M64" s="90"/>
    </row>
    <row r="65" spans="1:13" ht="149.25" thickBot="1" x14ac:dyDescent="0.35">
      <c r="A65" s="826"/>
      <c r="B65" s="827"/>
      <c r="C65" s="110">
        <v>12.3</v>
      </c>
      <c r="D65" s="664" t="s">
        <v>517</v>
      </c>
      <c r="E65" s="89" t="s">
        <v>335</v>
      </c>
      <c r="F65" s="664" t="s">
        <v>514</v>
      </c>
      <c r="G65" s="111" t="s">
        <v>516</v>
      </c>
      <c r="H65" s="664" t="s">
        <v>513</v>
      </c>
      <c r="I65" s="664"/>
      <c r="J65" s="664"/>
      <c r="K65" s="664"/>
      <c r="L65" s="105"/>
      <c r="M65" s="90"/>
    </row>
    <row r="66" spans="1:13" ht="99.75" thickBot="1" x14ac:dyDescent="0.35">
      <c r="A66" s="826"/>
      <c r="B66" s="828"/>
      <c r="C66" s="110">
        <v>12.4</v>
      </c>
      <c r="D66" s="664" t="s">
        <v>515</v>
      </c>
      <c r="E66" s="89" t="s">
        <v>335</v>
      </c>
      <c r="F66" s="664" t="s">
        <v>514</v>
      </c>
      <c r="G66" s="95">
        <v>180</v>
      </c>
      <c r="H66" s="664" t="s">
        <v>513</v>
      </c>
      <c r="I66" s="664"/>
      <c r="J66" s="664"/>
      <c r="K66" s="664"/>
      <c r="L66" s="105"/>
      <c r="M66" s="90"/>
    </row>
    <row r="67" spans="1:13" ht="66.75" thickBot="1" x14ac:dyDescent="0.35">
      <c r="A67" s="811">
        <v>13</v>
      </c>
      <c r="B67" s="827" t="s">
        <v>512</v>
      </c>
      <c r="C67" s="110">
        <v>13.1</v>
      </c>
      <c r="D67" s="613" t="s">
        <v>511</v>
      </c>
      <c r="E67" s="89" t="s">
        <v>335</v>
      </c>
      <c r="F67" s="613" t="s">
        <v>510</v>
      </c>
      <c r="G67" s="115" t="s">
        <v>509</v>
      </c>
      <c r="H67" s="613" t="s">
        <v>348</v>
      </c>
      <c r="I67" s="664"/>
      <c r="J67" s="664"/>
      <c r="K67" s="87"/>
      <c r="L67" s="90"/>
      <c r="M67" s="90"/>
    </row>
    <row r="68" spans="1:13" ht="66.75" thickBot="1" x14ac:dyDescent="0.35">
      <c r="A68" s="826"/>
      <c r="B68" s="827"/>
      <c r="C68" s="110">
        <v>13.2</v>
      </c>
      <c r="D68" s="613" t="s">
        <v>508</v>
      </c>
      <c r="E68" s="89" t="s">
        <v>335</v>
      </c>
      <c r="F68" s="613" t="s">
        <v>505</v>
      </c>
      <c r="G68" s="115" t="s">
        <v>507</v>
      </c>
      <c r="H68" s="613" t="s">
        <v>348</v>
      </c>
      <c r="I68" s="664"/>
      <c r="J68" s="664"/>
      <c r="K68" s="87"/>
      <c r="L68" s="92"/>
      <c r="M68" s="92"/>
    </row>
    <row r="69" spans="1:13" ht="99.75" thickBot="1" x14ac:dyDescent="0.35">
      <c r="A69" s="812"/>
      <c r="B69" s="828"/>
      <c r="C69" s="110">
        <v>13.3</v>
      </c>
      <c r="D69" s="613" t="s">
        <v>506</v>
      </c>
      <c r="E69" s="116" t="s">
        <v>150</v>
      </c>
      <c r="F69" s="613" t="s">
        <v>505</v>
      </c>
      <c r="G69" s="115" t="s">
        <v>504</v>
      </c>
      <c r="H69" s="613" t="s">
        <v>348</v>
      </c>
      <c r="I69" s="664"/>
      <c r="J69" s="664"/>
      <c r="K69" s="87"/>
      <c r="L69" s="92"/>
      <c r="M69" s="92"/>
    </row>
    <row r="70" spans="1:13" ht="132.75" thickBot="1" x14ac:dyDescent="0.35">
      <c r="A70" s="811">
        <v>14</v>
      </c>
      <c r="B70" s="596" t="s">
        <v>503</v>
      </c>
      <c r="C70" s="110">
        <v>14.1</v>
      </c>
      <c r="D70" s="613" t="s">
        <v>502</v>
      </c>
      <c r="E70" s="89" t="s">
        <v>335</v>
      </c>
      <c r="F70" s="613" t="s">
        <v>501</v>
      </c>
      <c r="G70" s="115" t="s">
        <v>500</v>
      </c>
      <c r="H70" s="613" t="s">
        <v>348</v>
      </c>
      <c r="I70" s="664"/>
      <c r="J70" s="664"/>
      <c r="K70" s="87"/>
      <c r="L70" s="90"/>
      <c r="M70" s="90"/>
    </row>
    <row r="71" spans="1:13" ht="50.25" thickBot="1" x14ac:dyDescent="0.35">
      <c r="A71" s="826"/>
      <c r="B71" s="596" t="s">
        <v>499</v>
      </c>
      <c r="C71" s="117">
        <v>14.2</v>
      </c>
      <c r="D71" s="674" t="s">
        <v>498</v>
      </c>
      <c r="E71" s="118" t="s">
        <v>361</v>
      </c>
      <c r="F71" s="674" t="s">
        <v>497</v>
      </c>
      <c r="G71" s="119" t="s">
        <v>496</v>
      </c>
      <c r="H71" s="674" t="s">
        <v>348</v>
      </c>
      <c r="I71" s="664"/>
      <c r="J71" s="664"/>
      <c r="K71" s="672"/>
      <c r="L71" s="92"/>
      <c r="M71" s="92"/>
    </row>
    <row r="72" spans="1:13" ht="116.25" thickBot="1" x14ac:dyDescent="0.35">
      <c r="A72" s="811">
        <v>15</v>
      </c>
      <c r="B72" s="829" t="s">
        <v>495</v>
      </c>
      <c r="C72" s="117">
        <v>15.1</v>
      </c>
      <c r="D72" s="1" t="s">
        <v>494</v>
      </c>
      <c r="E72" s="1" t="s">
        <v>493</v>
      </c>
      <c r="F72" s="1" t="s">
        <v>492</v>
      </c>
      <c r="G72" s="1" t="s">
        <v>491</v>
      </c>
      <c r="H72" s="764" t="s">
        <v>440</v>
      </c>
      <c r="I72" s="764" t="s">
        <v>439</v>
      </c>
      <c r="J72" s="764" t="s">
        <v>438</v>
      </c>
      <c r="K72" s="764"/>
      <c r="L72" s="105"/>
      <c r="M72" s="89" t="s">
        <v>437</v>
      </c>
    </row>
    <row r="73" spans="1:13" ht="99.75" customHeight="1" thickBot="1" x14ac:dyDescent="0.35">
      <c r="A73" s="826"/>
      <c r="B73" s="827"/>
      <c r="C73" s="89">
        <v>15.2</v>
      </c>
      <c r="D73" s="89" t="s">
        <v>490</v>
      </c>
      <c r="E73" s="93" t="s">
        <v>489</v>
      </c>
      <c r="F73" s="120" t="s">
        <v>488</v>
      </c>
      <c r="G73" s="121" t="s">
        <v>487</v>
      </c>
      <c r="H73" s="94" t="s">
        <v>481</v>
      </c>
      <c r="I73" s="664" t="s">
        <v>425</v>
      </c>
      <c r="J73" s="664" t="s">
        <v>486</v>
      </c>
      <c r="K73" s="664"/>
      <c r="L73" s="105"/>
      <c r="M73" s="89" t="s">
        <v>485</v>
      </c>
    </row>
    <row r="74" spans="1:13" ht="116.25" thickBot="1" x14ac:dyDescent="0.35">
      <c r="A74" s="826"/>
      <c r="B74" s="827"/>
      <c r="C74" s="667">
        <v>15.3</v>
      </c>
      <c r="D74" s="664" t="s">
        <v>484</v>
      </c>
      <c r="E74" s="664" t="s">
        <v>434</v>
      </c>
      <c r="F74" s="664" t="s">
        <v>483</v>
      </c>
      <c r="G74" s="664" t="s">
        <v>482</v>
      </c>
      <c r="H74" s="664" t="s">
        <v>481</v>
      </c>
      <c r="I74" s="664" t="s">
        <v>439</v>
      </c>
      <c r="J74" s="664"/>
      <c r="K74" s="664"/>
      <c r="L74" s="106"/>
      <c r="M74" s="667" t="s">
        <v>480</v>
      </c>
    </row>
    <row r="75" spans="1:13" ht="66.75" thickBot="1" x14ac:dyDescent="0.35">
      <c r="A75" s="826"/>
      <c r="B75" s="827"/>
      <c r="C75" s="89">
        <v>15.4</v>
      </c>
      <c r="D75" s="663" t="s">
        <v>479</v>
      </c>
      <c r="E75" s="663" t="s">
        <v>478</v>
      </c>
      <c r="F75" s="664" t="s">
        <v>477</v>
      </c>
      <c r="G75" s="664" t="s">
        <v>476</v>
      </c>
      <c r="H75" s="664" t="s">
        <v>475</v>
      </c>
      <c r="I75" s="664" t="s">
        <v>439</v>
      </c>
      <c r="J75" s="664"/>
      <c r="K75" s="664"/>
      <c r="L75" s="105"/>
      <c r="M75" s="89" t="s">
        <v>437</v>
      </c>
    </row>
    <row r="76" spans="1:13" ht="66.75" thickBot="1" x14ac:dyDescent="0.35">
      <c r="A76" s="826"/>
      <c r="B76" s="827"/>
      <c r="C76" s="667">
        <v>15.5</v>
      </c>
      <c r="D76" s="89" t="s">
        <v>474</v>
      </c>
      <c r="E76" s="89" t="s">
        <v>473</v>
      </c>
      <c r="F76" s="663" t="s">
        <v>472</v>
      </c>
      <c r="G76" s="664" t="s">
        <v>471</v>
      </c>
      <c r="H76" s="664" t="s">
        <v>470</v>
      </c>
      <c r="I76" s="664" t="s">
        <v>439</v>
      </c>
      <c r="J76" s="664"/>
      <c r="K76" s="664"/>
      <c r="L76" s="106"/>
      <c r="M76" s="667" t="s">
        <v>469</v>
      </c>
    </row>
    <row r="77" spans="1:13" ht="83.25" thickBot="1" x14ac:dyDescent="0.35">
      <c r="A77" s="826"/>
      <c r="B77" s="827"/>
      <c r="C77" s="89">
        <v>15.6</v>
      </c>
      <c r="D77" s="89" t="s">
        <v>468</v>
      </c>
      <c r="E77" s="89" t="s">
        <v>467</v>
      </c>
      <c r="F77" s="89" t="s">
        <v>466</v>
      </c>
      <c r="G77" s="664" t="s">
        <v>465</v>
      </c>
      <c r="H77" s="664" t="s">
        <v>419</v>
      </c>
      <c r="I77" s="664" t="s">
        <v>464</v>
      </c>
      <c r="J77" s="664"/>
      <c r="K77" s="664" t="s">
        <v>463</v>
      </c>
      <c r="L77" s="105"/>
      <c r="M77" s="89" t="s">
        <v>462</v>
      </c>
    </row>
    <row r="78" spans="1:13" ht="66.75" thickBot="1" x14ac:dyDescent="0.35">
      <c r="A78" s="826"/>
      <c r="B78" s="827"/>
      <c r="C78" s="89">
        <v>15.7</v>
      </c>
      <c r="D78" s="89" t="s">
        <v>461</v>
      </c>
      <c r="E78" s="89" t="s">
        <v>460</v>
      </c>
      <c r="F78" s="89" t="s">
        <v>459</v>
      </c>
      <c r="G78" s="664" t="s">
        <v>458</v>
      </c>
      <c r="H78" s="664" t="s">
        <v>457</v>
      </c>
      <c r="I78" s="664" t="s">
        <v>439</v>
      </c>
      <c r="J78" s="664"/>
      <c r="K78" s="664" t="s">
        <v>456</v>
      </c>
      <c r="L78" s="105"/>
      <c r="M78" s="89" t="s">
        <v>437</v>
      </c>
    </row>
    <row r="79" spans="1:13" ht="116.25" thickBot="1" x14ac:dyDescent="0.35">
      <c r="A79" s="826"/>
      <c r="B79" s="827"/>
      <c r="C79" s="667">
        <v>15.8</v>
      </c>
      <c r="D79" s="89" t="s">
        <v>455</v>
      </c>
      <c r="E79" s="89" t="s">
        <v>429</v>
      </c>
      <c r="F79" s="89" t="s">
        <v>454</v>
      </c>
      <c r="G79" s="664" t="s">
        <v>453</v>
      </c>
      <c r="H79" s="664" t="s">
        <v>452</v>
      </c>
      <c r="I79" s="664" t="s">
        <v>451</v>
      </c>
      <c r="J79" s="664"/>
      <c r="K79" s="664"/>
      <c r="L79" s="106"/>
      <c r="M79" s="667" t="s">
        <v>450</v>
      </c>
    </row>
    <row r="80" spans="1:13" ht="83.25" thickBot="1" x14ac:dyDescent="0.35">
      <c r="A80" s="826"/>
      <c r="B80" s="827"/>
      <c r="C80" s="89">
        <v>15.9</v>
      </c>
      <c r="D80" s="89" t="s">
        <v>449</v>
      </c>
      <c r="E80" s="89" t="s">
        <v>448</v>
      </c>
      <c r="F80" s="89" t="s">
        <v>409</v>
      </c>
      <c r="G80" s="664" t="s">
        <v>447</v>
      </c>
      <c r="H80" s="664" t="s">
        <v>419</v>
      </c>
      <c r="I80" s="664" t="s">
        <v>446</v>
      </c>
      <c r="J80" s="664"/>
      <c r="K80" s="664"/>
      <c r="L80" s="105"/>
      <c r="M80" s="89" t="s">
        <v>417</v>
      </c>
    </row>
    <row r="81" spans="1:13" ht="116.25" thickBot="1" x14ac:dyDescent="0.35">
      <c r="A81" s="826"/>
      <c r="B81" s="827"/>
      <c r="C81" s="475">
        <v>15.1</v>
      </c>
      <c r="D81" s="89" t="s">
        <v>445</v>
      </c>
      <c r="E81" s="89" t="s">
        <v>444</v>
      </c>
      <c r="F81" s="89" t="s">
        <v>409</v>
      </c>
      <c r="G81" s="664" t="s">
        <v>443</v>
      </c>
      <c r="H81" s="664" t="s">
        <v>442</v>
      </c>
      <c r="I81" s="664" t="s">
        <v>441</v>
      </c>
      <c r="J81" s="664"/>
      <c r="K81" s="664"/>
      <c r="L81" s="106"/>
      <c r="M81" s="667" t="s">
        <v>437</v>
      </c>
    </row>
    <row r="82" spans="1:13" ht="83.25" thickBot="1" x14ac:dyDescent="0.35">
      <c r="A82" s="811">
        <v>16</v>
      </c>
      <c r="B82" s="829" t="s">
        <v>436</v>
      </c>
      <c r="C82" s="89">
        <v>16.100000000000001</v>
      </c>
      <c r="D82" s="89" t="s">
        <v>435</v>
      </c>
      <c r="E82" s="89" t="s">
        <v>434</v>
      </c>
      <c r="F82" s="664" t="s">
        <v>433</v>
      </c>
      <c r="G82" s="86" t="s">
        <v>432</v>
      </c>
      <c r="H82" s="764" t="s">
        <v>3113</v>
      </c>
      <c r="I82" s="664" t="s">
        <v>425</v>
      </c>
      <c r="J82" s="664"/>
      <c r="K82" s="664"/>
      <c r="L82" s="105"/>
      <c r="M82" s="90" t="s">
        <v>431</v>
      </c>
    </row>
    <row r="83" spans="1:13" ht="83.25" thickBot="1" x14ac:dyDescent="0.35">
      <c r="A83" s="826"/>
      <c r="B83" s="827"/>
      <c r="C83" s="667">
        <v>16.2</v>
      </c>
      <c r="D83" s="664" t="s">
        <v>430</v>
      </c>
      <c r="E83" s="89" t="s">
        <v>429</v>
      </c>
      <c r="F83" s="664" t="s">
        <v>428</v>
      </c>
      <c r="G83" s="664" t="s">
        <v>427</v>
      </c>
      <c r="H83" s="664" t="s">
        <v>426</v>
      </c>
      <c r="I83" s="664" t="s">
        <v>425</v>
      </c>
      <c r="J83" s="664"/>
      <c r="K83" s="664"/>
      <c r="L83" s="106"/>
      <c r="M83" s="92" t="s">
        <v>424</v>
      </c>
    </row>
    <row r="84" spans="1:13" ht="116.25" thickBot="1" x14ac:dyDescent="0.35">
      <c r="A84" s="812"/>
      <c r="B84" s="828"/>
      <c r="C84" s="89">
        <v>16.3</v>
      </c>
      <c r="D84" s="663" t="s">
        <v>423</v>
      </c>
      <c r="E84" s="663" t="s">
        <v>422</v>
      </c>
      <c r="F84" s="663" t="s">
        <v>421</v>
      </c>
      <c r="G84" s="663" t="s">
        <v>420</v>
      </c>
      <c r="H84" s="663" t="s">
        <v>419</v>
      </c>
      <c r="I84" s="663" t="s">
        <v>418</v>
      </c>
      <c r="J84" s="663"/>
      <c r="K84" s="663"/>
      <c r="L84" s="122"/>
      <c r="M84" s="89" t="s">
        <v>417</v>
      </c>
    </row>
    <row r="85" spans="1:13" ht="66.75" thickBot="1" x14ac:dyDescent="0.35">
      <c r="A85" s="811">
        <v>17</v>
      </c>
      <c r="B85" s="829" t="s">
        <v>416</v>
      </c>
      <c r="C85" s="672">
        <v>17.100000000000001</v>
      </c>
      <c r="D85" s="89" t="s">
        <v>415</v>
      </c>
      <c r="E85" s="123" t="s">
        <v>383</v>
      </c>
      <c r="F85" s="89" t="s">
        <v>409</v>
      </c>
      <c r="G85" s="128" t="s">
        <v>381</v>
      </c>
      <c r="H85" s="89" t="s">
        <v>348</v>
      </c>
      <c r="I85" s="90" t="s">
        <v>401</v>
      </c>
      <c r="J85" s="105"/>
      <c r="K85" s="90"/>
      <c r="L85" s="125"/>
      <c r="M85" s="97"/>
    </row>
    <row r="86" spans="1:13" ht="66.75" thickBot="1" x14ac:dyDescent="0.35">
      <c r="A86" s="826"/>
      <c r="B86" s="827"/>
      <c r="C86" s="126">
        <v>17.2</v>
      </c>
      <c r="D86" s="89" t="s">
        <v>414</v>
      </c>
      <c r="E86" s="123" t="s">
        <v>383</v>
      </c>
      <c r="F86" s="89" t="s">
        <v>409</v>
      </c>
      <c r="G86" s="128" t="s">
        <v>381</v>
      </c>
      <c r="H86" s="89" t="s">
        <v>348</v>
      </c>
      <c r="I86" s="90" t="s">
        <v>401</v>
      </c>
      <c r="J86" s="105"/>
      <c r="K86" s="90"/>
      <c r="L86" s="105"/>
      <c r="M86" s="90"/>
    </row>
    <row r="87" spans="1:13" ht="50.25" thickBot="1" x14ac:dyDescent="0.35">
      <c r="A87" s="812"/>
      <c r="B87" s="828"/>
      <c r="C87" s="89">
        <v>17.3</v>
      </c>
      <c r="D87" s="668" t="s">
        <v>413</v>
      </c>
      <c r="E87" s="673" t="s">
        <v>406</v>
      </c>
      <c r="F87" s="668" t="s">
        <v>412</v>
      </c>
      <c r="G87" s="478" t="s">
        <v>381</v>
      </c>
      <c r="H87" s="89" t="s">
        <v>348</v>
      </c>
      <c r="I87" s="668" t="s">
        <v>401</v>
      </c>
      <c r="J87" s="476"/>
      <c r="K87" s="90"/>
      <c r="L87" s="90"/>
      <c r="M87" s="477"/>
    </row>
    <row r="88" spans="1:13" ht="83.25" thickBot="1" x14ac:dyDescent="0.35">
      <c r="A88" s="811">
        <v>18</v>
      </c>
      <c r="B88" s="829" t="s">
        <v>411</v>
      </c>
      <c r="C88" s="672">
        <v>18.100000000000001</v>
      </c>
      <c r="D88" s="666" t="s">
        <v>410</v>
      </c>
      <c r="E88" s="672" t="s">
        <v>383</v>
      </c>
      <c r="F88" s="666" t="s">
        <v>409</v>
      </c>
      <c r="G88" s="127" t="s">
        <v>408</v>
      </c>
      <c r="H88" s="666" t="s">
        <v>348</v>
      </c>
      <c r="I88" s="666" t="s">
        <v>401</v>
      </c>
      <c r="J88" s="106"/>
      <c r="K88" s="97"/>
      <c r="L88" s="106"/>
      <c r="M88" s="90"/>
    </row>
    <row r="89" spans="1:13" ht="99.75" thickBot="1" x14ac:dyDescent="0.35">
      <c r="A89" s="826"/>
      <c r="B89" s="827"/>
      <c r="C89" s="89">
        <v>18.2</v>
      </c>
      <c r="D89" s="89" t="s">
        <v>407</v>
      </c>
      <c r="E89" s="123" t="s">
        <v>406</v>
      </c>
      <c r="F89" s="89" t="s">
        <v>405</v>
      </c>
      <c r="G89" s="128" t="s">
        <v>381</v>
      </c>
      <c r="H89" s="89" t="s">
        <v>348</v>
      </c>
      <c r="I89" s="89" t="s">
        <v>401</v>
      </c>
      <c r="J89" s="105"/>
      <c r="K89" s="90"/>
      <c r="L89" s="90"/>
      <c r="M89" s="125"/>
    </row>
    <row r="90" spans="1:13" ht="66.75" thickBot="1" x14ac:dyDescent="0.35">
      <c r="A90" s="826"/>
      <c r="B90" s="828"/>
      <c r="C90" s="89">
        <v>18.399999999999999</v>
      </c>
      <c r="D90" s="89" t="s">
        <v>404</v>
      </c>
      <c r="E90" s="123" t="s">
        <v>403</v>
      </c>
      <c r="F90" s="89" t="s">
        <v>402</v>
      </c>
      <c r="G90" s="128" t="s">
        <v>381</v>
      </c>
      <c r="H90" s="89" t="s">
        <v>348</v>
      </c>
      <c r="I90" s="89" t="s">
        <v>401</v>
      </c>
      <c r="J90" s="105"/>
      <c r="K90" s="90"/>
      <c r="L90" s="129"/>
      <c r="M90" s="130"/>
    </row>
    <row r="91" spans="1:13" ht="83.25" thickBot="1" x14ac:dyDescent="0.35">
      <c r="A91" s="662">
        <v>19</v>
      </c>
      <c r="B91" s="809" t="s">
        <v>400</v>
      </c>
      <c r="C91" s="672">
        <v>19.100000000000001</v>
      </c>
      <c r="D91" s="89" t="s">
        <v>399</v>
      </c>
      <c r="E91" s="123" t="s">
        <v>398</v>
      </c>
      <c r="F91" s="89" t="s">
        <v>397</v>
      </c>
      <c r="G91" s="128" t="s">
        <v>396</v>
      </c>
      <c r="H91" s="89" t="s">
        <v>395</v>
      </c>
      <c r="I91" s="105"/>
      <c r="J91" s="90"/>
      <c r="K91" s="105"/>
      <c r="L91" s="90"/>
      <c r="M91" s="125"/>
    </row>
    <row r="92" spans="1:13" ht="83.25" thickBot="1" x14ac:dyDescent="0.35">
      <c r="A92" s="598">
        <v>20</v>
      </c>
      <c r="B92" s="810"/>
      <c r="C92" s="89">
        <v>19.2</v>
      </c>
      <c r="D92" s="131" t="s">
        <v>394</v>
      </c>
      <c r="E92" s="89" t="s">
        <v>383</v>
      </c>
      <c r="F92" s="123" t="s">
        <v>393</v>
      </c>
      <c r="G92" s="98" t="s">
        <v>355</v>
      </c>
      <c r="H92" s="123" t="s">
        <v>392</v>
      </c>
      <c r="I92" s="90"/>
      <c r="J92" s="105"/>
      <c r="K92" s="90"/>
      <c r="L92" s="105"/>
      <c r="M92" s="90"/>
    </row>
    <row r="93" spans="1:13" ht="116.25" thickBot="1" x14ac:dyDescent="0.35">
      <c r="A93" s="662">
        <v>21</v>
      </c>
      <c r="B93" s="671" t="s">
        <v>391</v>
      </c>
      <c r="C93" s="94">
        <v>21.1</v>
      </c>
      <c r="D93" s="71" t="s">
        <v>390</v>
      </c>
      <c r="E93" s="71" t="s">
        <v>383</v>
      </c>
      <c r="F93" s="71" t="s">
        <v>389</v>
      </c>
      <c r="G93" s="86" t="s">
        <v>388</v>
      </c>
      <c r="H93" s="664" t="s">
        <v>387</v>
      </c>
      <c r="I93" s="664">
        <v>1.2</v>
      </c>
      <c r="J93" s="664"/>
      <c r="K93" s="87"/>
      <c r="L93" s="88"/>
      <c r="M93" s="668" t="s">
        <v>386</v>
      </c>
    </row>
    <row r="94" spans="1:13" ht="99.75" thickBot="1" x14ac:dyDescent="0.35">
      <c r="A94" s="662">
        <v>22</v>
      </c>
      <c r="B94" s="671" t="s">
        <v>385</v>
      </c>
      <c r="C94" s="89">
        <v>22.1</v>
      </c>
      <c r="D94" s="93" t="s">
        <v>384</v>
      </c>
      <c r="E94" s="71" t="s">
        <v>383</v>
      </c>
      <c r="F94" s="89" t="s">
        <v>382</v>
      </c>
      <c r="G94" s="123" t="s">
        <v>381</v>
      </c>
      <c r="H94" s="89" t="s">
        <v>380</v>
      </c>
      <c r="I94" s="123" t="s">
        <v>379</v>
      </c>
      <c r="J94" s="90"/>
      <c r="K94" s="105"/>
      <c r="L94" s="90"/>
      <c r="M94" s="125"/>
    </row>
    <row r="95" spans="1:13" ht="198.75" thickBot="1" x14ac:dyDescent="0.35">
      <c r="A95" s="824">
        <v>23</v>
      </c>
      <c r="B95" s="809" t="s">
        <v>378</v>
      </c>
      <c r="C95" s="613">
        <v>23.1</v>
      </c>
      <c r="D95" s="613" t="s">
        <v>377</v>
      </c>
      <c r="E95" s="613" t="s">
        <v>376</v>
      </c>
      <c r="F95" s="613" t="s">
        <v>364</v>
      </c>
      <c r="G95" s="132" t="s">
        <v>375</v>
      </c>
      <c r="H95" s="613" t="s">
        <v>374</v>
      </c>
      <c r="I95" s="613"/>
      <c r="J95" s="613"/>
      <c r="K95" s="101"/>
      <c r="L95" s="99"/>
      <c r="M95" s="99" t="s">
        <v>370</v>
      </c>
    </row>
    <row r="96" spans="1:13" ht="83.25" thickBot="1" x14ac:dyDescent="0.35">
      <c r="A96" s="824"/>
      <c r="B96" s="810"/>
      <c r="C96" s="613">
        <v>23.2</v>
      </c>
      <c r="D96" s="613" t="s">
        <v>373</v>
      </c>
      <c r="E96" s="613" t="s">
        <v>335</v>
      </c>
      <c r="F96" s="613" t="s">
        <v>372</v>
      </c>
      <c r="G96" s="613" t="s">
        <v>371</v>
      </c>
      <c r="H96" s="613" t="s">
        <v>366</v>
      </c>
      <c r="I96" s="613"/>
      <c r="J96" s="613"/>
      <c r="K96" s="101"/>
      <c r="L96" s="290"/>
      <c r="M96" s="99" t="s">
        <v>370</v>
      </c>
    </row>
    <row r="97" spans="1:13" ht="116.25" thickBot="1" x14ac:dyDescent="0.35">
      <c r="A97" s="824"/>
      <c r="B97" s="810"/>
      <c r="C97" s="613">
        <v>23.3</v>
      </c>
      <c r="D97" s="674" t="s">
        <v>369</v>
      </c>
      <c r="E97" s="674" t="s">
        <v>335</v>
      </c>
      <c r="F97" s="674" t="s">
        <v>368</v>
      </c>
      <c r="G97" s="613" t="s">
        <v>367</v>
      </c>
      <c r="H97" s="613" t="s">
        <v>366</v>
      </c>
      <c r="I97" s="613"/>
      <c r="J97" s="613"/>
      <c r="K97" s="101"/>
      <c r="L97" s="99"/>
      <c r="M97" s="99"/>
    </row>
    <row r="98" spans="1:13" ht="66.75" thickBot="1" x14ac:dyDescent="0.35">
      <c r="A98" s="824"/>
      <c r="B98" s="810"/>
      <c r="C98" s="101">
        <v>23.4</v>
      </c>
      <c r="D98" s="78" t="s">
        <v>365</v>
      </c>
      <c r="E98" s="78" t="s">
        <v>335</v>
      </c>
      <c r="F98" s="78" t="s">
        <v>364</v>
      </c>
      <c r="G98" s="613" t="s">
        <v>355</v>
      </c>
      <c r="H98" s="613" t="s">
        <v>363</v>
      </c>
      <c r="I98" s="613"/>
      <c r="J98" s="613"/>
      <c r="K98" s="101"/>
      <c r="L98" s="99"/>
      <c r="M98" s="99"/>
    </row>
    <row r="99" spans="1:13" ht="83.25" thickBot="1" x14ac:dyDescent="0.35">
      <c r="A99" s="667">
        <v>24</v>
      </c>
      <c r="B99" s="833"/>
      <c r="C99" s="613">
        <v>24.1</v>
      </c>
      <c r="D99" s="613" t="s">
        <v>362</v>
      </c>
      <c r="E99" s="78" t="s">
        <v>361</v>
      </c>
      <c r="F99" s="613" t="s">
        <v>360</v>
      </c>
      <c r="G99" s="613" t="s">
        <v>359</v>
      </c>
      <c r="H99" s="613" t="s">
        <v>354</v>
      </c>
      <c r="I99" s="613"/>
      <c r="J99" s="613"/>
      <c r="K99" s="101"/>
      <c r="L99" s="290"/>
      <c r="M99" s="290"/>
    </row>
    <row r="100" spans="1:13" ht="264.75" thickBot="1" x14ac:dyDescent="0.35">
      <c r="A100" s="667">
        <v>25</v>
      </c>
      <c r="B100" s="597" t="s">
        <v>358</v>
      </c>
      <c r="C100" s="613">
        <v>25.1</v>
      </c>
      <c r="D100" s="613" t="s">
        <v>357</v>
      </c>
      <c r="E100" s="613" t="s">
        <v>335</v>
      </c>
      <c r="F100" s="613" t="s">
        <v>356</v>
      </c>
      <c r="G100" s="613" t="s">
        <v>355</v>
      </c>
      <c r="H100" s="613" t="s">
        <v>354</v>
      </c>
      <c r="I100" s="613"/>
      <c r="J100" s="613"/>
      <c r="K100" s="101"/>
      <c r="L100" s="99"/>
      <c r="M100" s="99"/>
    </row>
    <row r="101" spans="1:13" ht="231.75" thickBot="1" x14ac:dyDescent="0.3">
      <c r="A101" s="824">
        <v>26</v>
      </c>
      <c r="B101" s="834" t="s">
        <v>353</v>
      </c>
      <c r="C101" s="613">
        <v>26.1</v>
      </c>
      <c r="D101" s="613" t="s">
        <v>352</v>
      </c>
      <c r="E101" s="613" t="s">
        <v>351</v>
      </c>
      <c r="F101" s="613" t="s">
        <v>350</v>
      </c>
      <c r="G101" s="132" t="s">
        <v>349</v>
      </c>
      <c r="H101" s="613" t="s">
        <v>348</v>
      </c>
      <c r="I101" s="613" t="s">
        <v>333</v>
      </c>
      <c r="J101" s="613" t="s">
        <v>133</v>
      </c>
      <c r="K101" s="101" t="s">
        <v>133</v>
      </c>
      <c r="L101" s="78" t="s">
        <v>133</v>
      </c>
      <c r="M101" s="78" t="s">
        <v>331</v>
      </c>
    </row>
    <row r="102" spans="1:13" ht="83.25" thickBot="1" x14ac:dyDescent="0.3">
      <c r="A102" s="824"/>
      <c r="B102" s="834"/>
      <c r="C102" s="613">
        <v>26.2</v>
      </c>
      <c r="D102" s="613" t="s">
        <v>347</v>
      </c>
      <c r="E102" s="613" t="s">
        <v>335</v>
      </c>
      <c r="F102" s="613" t="s">
        <v>346</v>
      </c>
      <c r="G102" s="613">
        <v>666496</v>
      </c>
      <c r="H102" s="613" t="s">
        <v>152</v>
      </c>
      <c r="I102" s="613" t="s">
        <v>333</v>
      </c>
      <c r="J102" s="613" t="s">
        <v>133</v>
      </c>
      <c r="K102" s="101" t="s">
        <v>133</v>
      </c>
      <c r="L102" s="678" t="s">
        <v>332</v>
      </c>
      <c r="M102" s="78" t="s">
        <v>331</v>
      </c>
    </row>
    <row r="103" spans="1:13" ht="83.25" thickBot="1" x14ac:dyDescent="0.3">
      <c r="A103" s="824"/>
      <c r="B103" s="834"/>
      <c r="C103" s="613">
        <v>26.3</v>
      </c>
      <c r="D103" s="674" t="s">
        <v>345</v>
      </c>
      <c r="E103" s="613" t="s">
        <v>335</v>
      </c>
      <c r="F103" s="613" t="s">
        <v>344</v>
      </c>
      <c r="G103" s="613">
        <v>250000</v>
      </c>
      <c r="H103" s="613"/>
      <c r="I103" s="613" t="s">
        <v>333</v>
      </c>
      <c r="J103" s="613"/>
      <c r="K103" s="101"/>
      <c r="L103" s="78"/>
      <c r="M103" s="597"/>
    </row>
    <row r="104" spans="1:13" ht="83.25" thickBot="1" x14ac:dyDescent="0.3">
      <c r="A104" s="824"/>
      <c r="B104" s="834"/>
      <c r="C104" s="101">
        <v>26.4</v>
      </c>
      <c r="D104" s="78" t="s">
        <v>343</v>
      </c>
      <c r="E104" s="613" t="s">
        <v>335</v>
      </c>
      <c r="F104" s="674" t="s">
        <v>342</v>
      </c>
      <c r="G104" s="613">
        <v>70000</v>
      </c>
      <c r="H104" s="613"/>
      <c r="I104" s="613" t="s">
        <v>333</v>
      </c>
      <c r="J104" s="613"/>
      <c r="K104" s="101" t="s">
        <v>341</v>
      </c>
      <c r="L104" s="78"/>
      <c r="M104" s="600" t="s">
        <v>331</v>
      </c>
    </row>
    <row r="105" spans="1:13" ht="83.25" thickBot="1" x14ac:dyDescent="0.3">
      <c r="A105" s="824"/>
      <c r="B105" s="834"/>
      <c r="C105" s="101">
        <v>26.5</v>
      </c>
      <c r="D105" s="78" t="s">
        <v>340</v>
      </c>
      <c r="E105" s="613" t="s">
        <v>335</v>
      </c>
      <c r="F105" s="78" t="s">
        <v>339</v>
      </c>
      <c r="G105" s="613">
        <v>115000</v>
      </c>
      <c r="H105" s="613" t="s">
        <v>338</v>
      </c>
      <c r="I105" s="613" t="s">
        <v>333</v>
      </c>
      <c r="J105" s="613" t="s">
        <v>337</v>
      </c>
      <c r="K105" s="101"/>
      <c r="L105" s="78"/>
      <c r="M105" s="597" t="s">
        <v>331</v>
      </c>
    </row>
    <row r="106" spans="1:13" ht="66" x14ac:dyDescent="0.25">
      <c r="A106" s="824"/>
      <c r="B106" s="834"/>
      <c r="C106" s="674">
        <v>26.6</v>
      </c>
      <c r="D106" s="680" t="s">
        <v>336</v>
      </c>
      <c r="E106" s="674" t="s">
        <v>335</v>
      </c>
      <c r="F106" s="680" t="s">
        <v>334</v>
      </c>
      <c r="G106" s="674">
        <v>20000</v>
      </c>
      <c r="H106" s="674"/>
      <c r="I106" s="674" t="s">
        <v>333</v>
      </c>
      <c r="J106" s="674"/>
      <c r="K106" s="79"/>
      <c r="L106" s="680" t="s">
        <v>332</v>
      </c>
      <c r="M106" s="596" t="s">
        <v>331</v>
      </c>
    </row>
    <row r="107" spans="1:13" ht="115.5" x14ac:dyDescent="0.25">
      <c r="A107" s="614"/>
      <c r="B107" s="614"/>
      <c r="C107" s="70">
        <v>26.7</v>
      </c>
      <c r="D107" s="133" t="s">
        <v>330</v>
      </c>
      <c r="E107" s="70" t="s">
        <v>329</v>
      </c>
      <c r="F107" s="70" t="s">
        <v>328</v>
      </c>
      <c r="G107" s="614"/>
      <c r="H107" s="614"/>
      <c r="I107" s="614"/>
      <c r="J107" s="614"/>
      <c r="K107" s="614"/>
      <c r="L107" s="614"/>
      <c r="M107" s="614"/>
    </row>
  </sheetData>
  <mergeCells count="43">
    <mergeCell ref="A101:A106"/>
    <mergeCell ref="B101:B106"/>
    <mergeCell ref="A85:A87"/>
    <mergeCell ref="B85:B87"/>
    <mergeCell ref="A88:A90"/>
    <mergeCell ref="B88:B90"/>
    <mergeCell ref="B91:B92"/>
    <mergeCell ref="A95:A98"/>
    <mergeCell ref="B95:B99"/>
    <mergeCell ref="A67:A69"/>
    <mergeCell ref="B67:B69"/>
    <mergeCell ref="A70:A71"/>
    <mergeCell ref="A82:A84"/>
    <mergeCell ref="B82:B84"/>
    <mergeCell ref="B72:B81"/>
    <mergeCell ref="A72:A81"/>
    <mergeCell ref="A51:A57"/>
    <mergeCell ref="B51:B57"/>
    <mergeCell ref="A58:A62"/>
    <mergeCell ref="B58:B62"/>
    <mergeCell ref="A63:A66"/>
    <mergeCell ref="B63:B66"/>
    <mergeCell ref="A34:A38"/>
    <mergeCell ref="B34:B38"/>
    <mergeCell ref="A40:A45"/>
    <mergeCell ref="B40:B45"/>
    <mergeCell ref="A46:A48"/>
    <mergeCell ref="B46:B50"/>
    <mergeCell ref="A18:A22"/>
    <mergeCell ref="A24:A28"/>
    <mergeCell ref="B24:B28"/>
    <mergeCell ref="A29:A33"/>
    <mergeCell ref="B29:B33"/>
    <mergeCell ref="B18:B23"/>
    <mergeCell ref="A5:A14"/>
    <mergeCell ref="B5:B14"/>
    <mergeCell ref="A16:A17"/>
    <mergeCell ref="B16:B17"/>
    <mergeCell ref="A1:K1"/>
    <mergeCell ref="A2:K2"/>
    <mergeCell ref="A4:B4"/>
    <mergeCell ref="C4:D4"/>
    <mergeCell ref="A3:K3"/>
  </mergeCells>
  <pageMargins left="0.7" right="0.7" top="0.75" bottom="0.75" header="0.3" footer="0.3"/>
  <pageSetup paperSize="9" scale="62"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workbookViewId="0">
      <selection activeCell="A3" sqref="A3:K3"/>
    </sheetView>
  </sheetViews>
  <sheetFormatPr defaultColWidth="9.140625" defaultRowHeight="15" x14ac:dyDescent="0.25"/>
  <cols>
    <col min="1" max="1" width="7" style="37" customWidth="1"/>
    <col min="2" max="2" width="18.42578125" style="37" customWidth="1"/>
    <col min="3" max="3" width="4" style="37" customWidth="1"/>
    <col min="4" max="4" width="22.28515625" style="37" customWidth="1"/>
    <col min="5" max="5" width="11.42578125" style="37" customWidth="1"/>
    <col min="6" max="6" width="27.42578125" style="37" customWidth="1"/>
    <col min="7" max="7" width="11" style="37" customWidth="1"/>
    <col min="8" max="8" width="13.85546875" style="37" customWidth="1"/>
    <col min="9" max="9" width="14" style="37" customWidth="1"/>
    <col min="10" max="10" width="12.28515625" style="37" customWidth="1"/>
    <col min="11" max="11" width="12.7109375" style="37" customWidth="1"/>
    <col min="12" max="12" width="11.5703125" style="37" customWidth="1"/>
    <col min="13" max="13" width="11.85546875" style="37" customWidth="1"/>
    <col min="14" max="16384" width="9.140625" style="37"/>
  </cols>
  <sheetData>
    <row r="1" spans="1:13" ht="21" customHeight="1" x14ac:dyDescent="0.35">
      <c r="A1" s="815" t="s">
        <v>1097</v>
      </c>
      <c r="B1" s="815"/>
      <c r="C1" s="815"/>
      <c r="D1" s="815"/>
      <c r="E1" s="815"/>
      <c r="F1" s="815"/>
      <c r="G1" s="815"/>
      <c r="H1" s="815"/>
      <c r="I1" s="815"/>
      <c r="J1" s="815"/>
      <c r="K1" s="816"/>
      <c r="L1" s="72"/>
      <c r="M1" s="72"/>
    </row>
    <row r="2" spans="1:13" ht="18.75" customHeight="1" x14ac:dyDescent="0.3">
      <c r="A2" s="817" t="s">
        <v>2080</v>
      </c>
      <c r="B2" s="817"/>
      <c r="C2" s="817"/>
      <c r="D2" s="817"/>
      <c r="E2" s="817"/>
      <c r="F2" s="817"/>
      <c r="G2" s="817"/>
      <c r="H2" s="817"/>
      <c r="I2" s="817"/>
      <c r="J2" s="817"/>
      <c r="K2" s="818"/>
      <c r="L2" s="73"/>
      <c r="M2" s="73"/>
    </row>
    <row r="3" spans="1:13" ht="19.5" customHeight="1" thickBot="1" x14ac:dyDescent="0.35">
      <c r="A3" s="945" t="s">
        <v>2079</v>
      </c>
      <c r="B3" s="870"/>
      <c r="C3" s="870"/>
      <c r="D3" s="870"/>
      <c r="E3" s="870"/>
      <c r="F3" s="870"/>
      <c r="G3" s="870"/>
      <c r="H3" s="870"/>
      <c r="I3" s="870"/>
      <c r="J3" s="870"/>
      <c r="K3" s="871"/>
      <c r="L3" s="74"/>
      <c r="M3" s="74"/>
    </row>
    <row r="4" spans="1:13" ht="105.75" thickBot="1" x14ac:dyDescent="0.3">
      <c r="A4" s="1017" t="s">
        <v>805</v>
      </c>
      <c r="B4" s="1018"/>
      <c r="C4" s="1019" t="s">
        <v>2078</v>
      </c>
      <c r="D4" s="1020"/>
      <c r="E4" s="269" t="s">
        <v>769</v>
      </c>
      <c r="F4" s="269" t="s">
        <v>1091</v>
      </c>
      <c r="G4" s="677" t="s">
        <v>1090</v>
      </c>
      <c r="H4" s="677" t="s">
        <v>2077</v>
      </c>
      <c r="I4" s="677" t="s">
        <v>765</v>
      </c>
      <c r="J4" s="677" t="s">
        <v>764</v>
      </c>
      <c r="K4" s="7" t="s">
        <v>2076</v>
      </c>
      <c r="L4" s="702" t="s">
        <v>2075</v>
      </c>
      <c r="M4" s="677" t="s">
        <v>761</v>
      </c>
    </row>
    <row r="5" spans="1:13" ht="149.25" thickBot="1" x14ac:dyDescent="0.3">
      <c r="A5" s="843">
        <v>1</v>
      </c>
      <c r="B5" s="1021" t="s">
        <v>2074</v>
      </c>
      <c r="C5" s="705">
        <v>1.1000000000000001</v>
      </c>
      <c r="D5" s="700" t="s">
        <v>2073</v>
      </c>
      <c r="E5" s="700" t="s">
        <v>1101</v>
      </c>
      <c r="F5" s="700" t="s">
        <v>2072</v>
      </c>
      <c r="G5" s="261">
        <v>7000</v>
      </c>
      <c r="H5" s="700" t="s">
        <v>2071</v>
      </c>
      <c r="I5" s="700" t="s">
        <v>2070</v>
      </c>
      <c r="J5" s="700" t="s">
        <v>2069</v>
      </c>
      <c r="K5" s="262" t="s">
        <v>2068</v>
      </c>
      <c r="L5" s="1"/>
      <c r="M5" s="194" t="s">
        <v>2067</v>
      </c>
    </row>
    <row r="6" spans="1:13" ht="297.75" thickBot="1" x14ac:dyDescent="0.3">
      <c r="A6" s="843"/>
      <c r="B6" s="1022"/>
      <c r="C6" s="705">
        <v>2</v>
      </c>
      <c r="D6" s="700" t="s">
        <v>2066</v>
      </c>
      <c r="E6" s="700" t="s">
        <v>1101</v>
      </c>
      <c r="F6" s="700" t="s">
        <v>2065</v>
      </c>
      <c r="G6" s="261">
        <v>5000</v>
      </c>
      <c r="H6" s="700" t="s">
        <v>239</v>
      </c>
      <c r="I6" s="700" t="s">
        <v>2064</v>
      </c>
      <c r="J6" s="3"/>
      <c r="K6" s="1"/>
      <c r="L6" s="1"/>
      <c r="M6" s="194" t="s">
        <v>2063</v>
      </c>
    </row>
    <row r="7" spans="1:13" ht="215.25" thickBot="1" x14ac:dyDescent="0.3">
      <c r="A7" s="843"/>
      <c r="B7" s="1022"/>
      <c r="C7" s="705">
        <v>3</v>
      </c>
      <c r="D7" s="699" t="s">
        <v>2062</v>
      </c>
      <c r="E7" s="700" t="s">
        <v>1101</v>
      </c>
      <c r="F7" s="700" t="s">
        <v>2061</v>
      </c>
      <c r="G7" s="261">
        <v>30000</v>
      </c>
      <c r="H7" s="700" t="s">
        <v>2060</v>
      </c>
      <c r="I7" s="700"/>
      <c r="J7" s="700"/>
      <c r="K7" s="3"/>
      <c r="L7" s="1"/>
      <c r="M7" s="1"/>
    </row>
    <row r="8" spans="1:13" ht="264" x14ac:dyDescent="0.25">
      <c r="A8" s="843"/>
      <c r="B8" s="1022"/>
      <c r="C8" s="705">
        <v>4</v>
      </c>
      <c r="D8" s="624" t="s">
        <v>2059</v>
      </c>
      <c r="E8" s="699" t="s">
        <v>1101</v>
      </c>
      <c r="F8" s="699" t="s">
        <v>2058</v>
      </c>
      <c r="G8" s="622">
        <v>3000</v>
      </c>
      <c r="H8" s="699" t="s">
        <v>2057</v>
      </c>
      <c r="I8" s="699" t="s">
        <v>2056</v>
      </c>
      <c r="J8" s="699"/>
      <c r="K8" s="49"/>
      <c r="L8" s="690"/>
      <c r="M8" s="357" t="s">
        <v>2055</v>
      </c>
    </row>
    <row r="9" spans="1:13" ht="82.5" x14ac:dyDescent="0.25">
      <c r="A9" s="683"/>
      <c r="B9" s="1023"/>
      <c r="C9" s="705">
        <v>5</v>
      </c>
      <c r="D9" s="625" t="s">
        <v>2054</v>
      </c>
      <c r="E9" s="621" t="s">
        <v>329</v>
      </c>
      <c r="F9" s="621" t="s">
        <v>2053</v>
      </c>
      <c r="G9" s="623"/>
      <c r="H9" s="705"/>
      <c r="I9" s="705"/>
      <c r="J9" s="705"/>
      <c r="K9" s="705"/>
      <c r="L9" s="705"/>
      <c r="M9" s="133"/>
    </row>
    <row r="10" spans="1:13" ht="198.75" thickBot="1" x14ac:dyDescent="0.3">
      <c r="A10" s="843">
        <v>2</v>
      </c>
      <c r="B10" s="848" t="s">
        <v>2052</v>
      </c>
      <c r="C10" s="700">
        <v>2.1</v>
      </c>
      <c r="D10" s="700" t="s">
        <v>2051</v>
      </c>
      <c r="E10" s="701" t="s">
        <v>2050</v>
      </c>
      <c r="F10" s="700" t="s">
        <v>2049</v>
      </c>
      <c r="G10" s="261">
        <v>9200</v>
      </c>
      <c r="H10" s="700" t="s">
        <v>2048</v>
      </c>
      <c r="I10" s="700" t="s">
        <v>2047</v>
      </c>
      <c r="J10" s="700"/>
      <c r="K10" s="3"/>
      <c r="L10" s="701" t="s">
        <v>1666</v>
      </c>
      <c r="M10" s="701" t="s">
        <v>2046</v>
      </c>
    </row>
    <row r="11" spans="1:13" ht="99.75" thickBot="1" x14ac:dyDescent="0.3">
      <c r="A11" s="843"/>
      <c r="B11" s="848"/>
      <c r="C11" s="700">
        <v>2.2000000000000002</v>
      </c>
      <c r="D11" s="700" t="s">
        <v>2045</v>
      </c>
      <c r="E11" s="1" t="s">
        <v>2044</v>
      </c>
      <c r="F11" s="700" t="s">
        <v>2043</v>
      </c>
      <c r="G11" s="261">
        <v>5000</v>
      </c>
      <c r="H11" s="700" t="s">
        <v>2042</v>
      </c>
      <c r="I11" s="700" t="s">
        <v>2032</v>
      </c>
      <c r="J11" s="700"/>
      <c r="K11" s="3"/>
      <c r="L11" s="1"/>
      <c r="M11" s="194" t="s">
        <v>2041</v>
      </c>
    </row>
    <row r="12" spans="1:13" ht="132.75" thickBot="1" x14ac:dyDescent="0.3">
      <c r="A12" s="843"/>
      <c r="B12" s="848"/>
      <c r="C12" s="700">
        <v>2.2999999999999998</v>
      </c>
      <c r="D12" s="700" t="s">
        <v>2040</v>
      </c>
      <c r="E12" s="1" t="s">
        <v>2039</v>
      </c>
      <c r="F12" s="700" t="s">
        <v>2038</v>
      </c>
      <c r="G12" s="261">
        <v>2000</v>
      </c>
      <c r="H12" s="700" t="s">
        <v>2037</v>
      </c>
      <c r="I12" s="700" t="s">
        <v>2036</v>
      </c>
      <c r="J12" s="700"/>
      <c r="K12" s="3"/>
      <c r="L12" s="1"/>
      <c r="M12" s="1"/>
    </row>
    <row r="13" spans="1:13" ht="99.75" thickBot="1" x14ac:dyDescent="0.3">
      <c r="A13" s="843"/>
      <c r="B13" s="848"/>
      <c r="C13" s="700">
        <v>2.4</v>
      </c>
      <c r="D13" s="700" t="s">
        <v>2035</v>
      </c>
      <c r="E13" s="1" t="s">
        <v>1122</v>
      </c>
      <c r="F13" s="700" t="s">
        <v>2034</v>
      </c>
      <c r="G13" s="261">
        <v>5000</v>
      </c>
      <c r="H13" s="699" t="s">
        <v>2033</v>
      </c>
      <c r="I13" s="700" t="s">
        <v>2032</v>
      </c>
      <c r="J13" s="700"/>
      <c r="K13" s="3"/>
      <c r="L13" s="1"/>
      <c r="M13" s="194" t="s">
        <v>2031</v>
      </c>
    </row>
    <row r="14" spans="1:13" ht="66.75" thickBot="1" x14ac:dyDescent="0.35">
      <c r="A14" s="843"/>
      <c r="B14" s="946"/>
      <c r="C14" s="209">
        <v>2.5</v>
      </c>
      <c r="D14" s="1" t="s">
        <v>2030</v>
      </c>
      <c r="E14" s="1" t="s">
        <v>2029</v>
      </c>
      <c r="F14" s="3" t="s">
        <v>2028</v>
      </c>
      <c r="G14" s="263">
        <v>200</v>
      </c>
      <c r="H14" s="700" t="s">
        <v>2027</v>
      </c>
      <c r="I14" s="566"/>
      <c r="J14" s="264"/>
      <c r="K14" s="264"/>
      <c r="L14" s="264"/>
      <c r="M14" s="265"/>
    </row>
    <row r="15" spans="1:13" ht="314.25" thickBot="1" x14ac:dyDescent="0.3">
      <c r="A15" s="1011">
        <v>3</v>
      </c>
      <c r="B15" s="976" t="s">
        <v>2026</v>
      </c>
      <c r="C15" s="266">
        <v>3.1</v>
      </c>
      <c r="D15" s="700" t="s">
        <v>2025</v>
      </c>
      <c r="E15" s="700" t="s">
        <v>1101</v>
      </c>
      <c r="F15" s="700" t="s">
        <v>2252</v>
      </c>
      <c r="G15" s="261">
        <v>5000</v>
      </c>
      <c r="H15" s="700" t="s">
        <v>2024</v>
      </c>
      <c r="I15" s="32"/>
      <c r="J15" s="700"/>
      <c r="K15" s="3"/>
      <c r="L15" s="701"/>
      <c r="M15" s="267" t="s">
        <v>2023</v>
      </c>
    </row>
    <row r="16" spans="1:13" ht="409.6" thickBot="1" x14ac:dyDescent="0.3">
      <c r="A16" s="1012"/>
      <c r="B16" s="977"/>
      <c r="C16" s="266">
        <v>3.2</v>
      </c>
      <c r="D16" s="700" t="s">
        <v>2022</v>
      </c>
      <c r="E16" s="700" t="s">
        <v>1101</v>
      </c>
      <c r="F16" s="700" t="s">
        <v>2021</v>
      </c>
      <c r="G16" s="261">
        <v>30000</v>
      </c>
      <c r="H16" s="700" t="s">
        <v>2020</v>
      </c>
      <c r="I16" s="700" t="s">
        <v>2019</v>
      </c>
      <c r="J16" s="700"/>
      <c r="K16" s="3"/>
      <c r="L16" s="1"/>
      <c r="M16" s="194" t="s">
        <v>2257</v>
      </c>
    </row>
    <row r="17" spans="1:13" ht="99.75" thickBot="1" x14ac:dyDescent="0.3">
      <c r="A17" s="1012"/>
      <c r="B17" s="977"/>
      <c r="C17" s="701">
        <v>3.3</v>
      </c>
      <c r="D17" s="700" t="s">
        <v>2018</v>
      </c>
      <c r="E17" s="700" t="s">
        <v>1101</v>
      </c>
      <c r="F17" s="700" t="s">
        <v>2017</v>
      </c>
      <c r="G17" s="261">
        <v>3000</v>
      </c>
      <c r="H17" s="700"/>
      <c r="I17" s="700" t="s">
        <v>182</v>
      </c>
      <c r="J17" s="700"/>
      <c r="K17" s="3"/>
      <c r="L17" s="1"/>
      <c r="M17" s="194" t="s">
        <v>2012</v>
      </c>
    </row>
    <row r="18" spans="1:13" ht="182.25" thickBot="1" x14ac:dyDescent="0.3">
      <c r="A18" s="1013"/>
      <c r="B18" s="1016"/>
      <c r="C18" s="1">
        <v>3.4</v>
      </c>
      <c r="D18" s="700" t="s">
        <v>2016</v>
      </c>
      <c r="E18" s="700" t="s">
        <v>2015</v>
      </c>
      <c r="F18" s="700" t="s">
        <v>2014</v>
      </c>
      <c r="G18" s="261">
        <v>3000</v>
      </c>
      <c r="H18" s="700" t="s">
        <v>2013</v>
      </c>
      <c r="I18" s="700"/>
      <c r="J18" s="700"/>
      <c r="K18" s="3"/>
      <c r="L18" s="1"/>
      <c r="M18" s="268" t="s">
        <v>2012</v>
      </c>
    </row>
  </sheetData>
  <mergeCells count="11">
    <mergeCell ref="A10:A14"/>
    <mergeCell ref="A15:A18"/>
    <mergeCell ref="B10:B14"/>
    <mergeCell ref="B15:B18"/>
    <mergeCell ref="A1:K1"/>
    <mergeCell ref="A2:K2"/>
    <mergeCell ref="A4:B4"/>
    <mergeCell ref="C4:D4"/>
    <mergeCell ref="A3:K3"/>
    <mergeCell ref="A5:A8"/>
    <mergeCell ref="B5:B9"/>
  </mergeCells>
  <pageMargins left="0.7" right="0.7" top="0.75" bottom="0.75" header="0.3" footer="0.3"/>
  <pageSetup paperSize="9" scale="76"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workbookViewId="0">
      <selection activeCell="A2" sqref="A2:K2"/>
    </sheetView>
  </sheetViews>
  <sheetFormatPr defaultColWidth="8.85546875" defaultRowHeight="15" x14ac:dyDescent="0.25"/>
  <cols>
    <col min="1" max="1" width="7.7109375" style="37" customWidth="1"/>
    <col min="2" max="2" width="17.7109375" style="37" customWidth="1"/>
    <col min="3" max="3" width="5.42578125" style="37" customWidth="1"/>
    <col min="4" max="4" width="16" style="37" customWidth="1"/>
    <col min="5" max="5" width="12.5703125" style="37" customWidth="1"/>
    <col min="6" max="6" width="43.140625" style="37" customWidth="1"/>
    <col min="7" max="7" width="12.42578125" style="37" customWidth="1"/>
    <col min="8" max="8" width="14.42578125" style="37" customWidth="1"/>
    <col min="9" max="9" width="12" style="37" customWidth="1"/>
    <col min="10" max="10" width="11.42578125" style="37" customWidth="1"/>
    <col min="11" max="11" width="12.7109375" style="37" customWidth="1"/>
    <col min="12" max="12" width="11.5703125" style="37" customWidth="1"/>
    <col min="13" max="13" width="12.85546875" style="37" customWidth="1"/>
    <col min="14" max="16384" width="8.85546875" style="37"/>
  </cols>
  <sheetData>
    <row r="1" spans="1:13" ht="18.75" x14ac:dyDescent="0.3">
      <c r="A1" s="837" t="s">
        <v>2131</v>
      </c>
      <c r="B1" s="837"/>
      <c r="C1" s="837"/>
      <c r="D1" s="837"/>
      <c r="E1" s="837"/>
      <c r="F1" s="837"/>
      <c r="G1" s="837"/>
      <c r="H1" s="837"/>
      <c r="I1" s="837"/>
      <c r="J1" s="837"/>
      <c r="K1" s="838"/>
      <c r="L1" s="5"/>
      <c r="M1" s="300"/>
    </row>
    <row r="2" spans="1:13" ht="19.5" customHeight="1" thickBot="1" x14ac:dyDescent="0.35">
      <c r="A2" s="840" t="s">
        <v>2130</v>
      </c>
      <c r="B2" s="841"/>
      <c r="C2" s="841"/>
      <c r="D2" s="841"/>
      <c r="E2" s="841"/>
      <c r="F2" s="841"/>
      <c r="G2" s="841"/>
      <c r="H2" s="841"/>
      <c r="I2" s="841"/>
      <c r="J2" s="841"/>
      <c r="K2" s="842"/>
      <c r="L2" s="6"/>
      <c r="M2" s="301"/>
    </row>
    <row r="3" spans="1:13" ht="75.75" thickBot="1" x14ac:dyDescent="0.3">
      <c r="A3" s="1017" t="s">
        <v>771</v>
      </c>
      <c r="B3" s="1018"/>
      <c r="C3" s="1017" t="s">
        <v>804</v>
      </c>
      <c r="D3" s="1020"/>
      <c r="E3" s="269" t="s">
        <v>769</v>
      </c>
      <c r="F3" s="269" t="s">
        <v>1091</v>
      </c>
      <c r="G3" s="677" t="s">
        <v>1090</v>
      </c>
      <c r="H3" s="677" t="s">
        <v>2129</v>
      </c>
      <c r="I3" s="677" t="s">
        <v>765</v>
      </c>
      <c r="J3" s="677" t="s">
        <v>764</v>
      </c>
      <c r="K3" s="7" t="s">
        <v>2076</v>
      </c>
      <c r="L3" s="702" t="s">
        <v>2075</v>
      </c>
      <c r="M3" s="677" t="s">
        <v>761</v>
      </c>
    </row>
    <row r="4" spans="1:13" ht="94.5" x14ac:dyDescent="0.25">
      <c r="A4" s="1024">
        <v>1</v>
      </c>
      <c r="B4" s="1026" t="s">
        <v>2128</v>
      </c>
      <c r="C4" s="298">
        <v>1.1000000000000001</v>
      </c>
      <c r="D4" s="298" t="s">
        <v>2127</v>
      </c>
      <c r="E4" s="302" t="s">
        <v>150</v>
      </c>
      <c r="F4" s="298" t="s">
        <v>2126</v>
      </c>
      <c r="G4" s="303">
        <v>86520</v>
      </c>
      <c r="H4" s="304" t="s">
        <v>2125</v>
      </c>
      <c r="I4" s="298" t="s">
        <v>2118</v>
      </c>
      <c r="J4" s="299" t="s">
        <v>2114</v>
      </c>
      <c r="K4" s="298"/>
      <c r="L4" s="300"/>
      <c r="M4" s="298" t="s">
        <v>2081</v>
      </c>
    </row>
    <row r="5" spans="1:13" ht="243" x14ac:dyDescent="0.25">
      <c r="A5" s="1024"/>
      <c r="B5" s="1026"/>
      <c r="C5" s="703">
        <v>1.2</v>
      </c>
      <c r="D5" s="298" t="s">
        <v>2124</v>
      </c>
      <c r="E5" s="302" t="s">
        <v>150</v>
      </c>
      <c r="F5" s="298" t="s">
        <v>2123</v>
      </c>
      <c r="G5" s="305">
        <v>104202.5</v>
      </c>
      <c r="H5" s="306" t="s">
        <v>2122</v>
      </c>
      <c r="I5" s="307" t="s">
        <v>2118</v>
      </c>
      <c r="J5" s="299" t="s">
        <v>2114</v>
      </c>
      <c r="K5" s="298"/>
      <c r="L5" s="300"/>
      <c r="M5" s="304" t="s">
        <v>2081</v>
      </c>
    </row>
    <row r="6" spans="1:13" ht="409.5" x14ac:dyDescent="0.25">
      <c r="A6" s="1024"/>
      <c r="B6" s="1026"/>
      <c r="C6" s="298">
        <v>1.3</v>
      </c>
      <c r="D6" s="298" t="s">
        <v>2121</v>
      </c>
      <c r="E6" s="299" t="s">
        <v>150</v>
      </c>
      <c r="F6" s="308" t="s">
        <v>2120</v>
      </c>
      <c r="G6" s="309">
        <v>32031</v>
      </c>
      <c r="H6" s="310" t="s">
        <v>2119</v>
      </c>
      <c r="I6" s="298" t="s">
        <v>2118</v>
      </c>
      <c r="J6" s="299" t="s">
        <v>2114</v>
      </c>
      <c r="K6" s="298"/>
      <c r="L6" s="300"/>
      <c r="M6" s="298" t="s">
        <v>2081</v>
      </c>
    </row>
    <row r="7" spans="1:13" ht="176.25" thickBot="1" x14ac:dyDescent="0.3">
      <c r="A7" s="1025"/>
      <c r="B7" s="1026"/>
      <c r="C7" s="298">
        <v>1.4</v>
      </c>
      <c r="D7" s="298" t="s">
        <v>2117</v>
      </c>
      <c r="E7" s="302" t="s">
        <v>150</v>
      </c>
      <c r="F7" s="298" t="s">
        <v>2116</v>
      </c>
      <c r="G7" s="311">
        <v>67000</v>
      </c>
      <c r="H7" s="298" t="s">
        <v>2115</v>
      </c>
      <c r="I7" s="298" t="s">
        <v>2118</v>
      </c>
      <c r="J7" s="299" t="s">
        <v>2114</v>
      </c>
      <c r="K7" s="298"/>
      <c r="L7" s="300"/>
      <c r="M7" s="304" t="s">
        <v>2081</v>
      </c>
    </row>
    <row r="8" spans="1:13" ht="364.5" x14ac:dyDescent="0.3">
      <c r="A8" s="1027">
        <v>2</v>
      </c>
      <c r="B8" s="1028" t="s">
        <v>2113</v>
      </c>
      <c r="C8" s="705">
        <v>2.1</v>
      </c>
      <c r="D8" s="298" t="s">
        <v>2112</v>
      </c>
      <c r="E8" s="302" t="s">
        <v>150</v>
      </c>
      <c r="F8" s="312" t="s">
        <v>2111</v>
      </c>
      <c r="G8" s="313">
        <v>235800</v>
      </c>
      <c r="H8" s="298" t="s">
        <v>2110</v>
      </c>
      <c r="I8" s="705"/>
      <c r="J8" s="298"/>
      <c r="K8" s="705" t="s">
        <v>2109</v>
      </c>
      <c r="L8" s="30"/>
      <c r="M8" s="304" t="s">
        <v>2081</v>
      </c>
    </row>
    <row r="9" spans="1:13" ht="324" x14ac:dyDescent="0.3">
      <c r="A9" s="1027"/>
      <c r="B9" s="1028"/>
      <c r="C9" s="705">
        <v>2.2000000000000002</v>
      </c>
      <c r="D9" s="304" t="s">
        <v>2108</v>
      </c>
      <c r="E9" s="302" t="s">
        <v>150</v>
      </c>
      <c r="F9" s="314" t="s">
        <v>2107</v>
      </c>
      <c r="G9" s="313">
        <v>125000</v>
      </c>
      <c r="H9" s="304" t="s">
        <v>2106</v>
      </c>
      <c r="I9" s="693"/>
      <c r="J9" s="298"/>
      <c r="K9" s="705"/>
      <c r="L9" s="30"/>
      <c r="M9" s="304" t="s">
        <v>2081</v>
      </c>
    </row>
    <row r="10" spans="1:13" ht="310.5" x14ac:dyDescent="0.25">
      <c r="A10" s="1027"/>
      <c r="B10" s="1028"/>
      <c r="C10" s="705">
        <v>2.2999999999999998</v>
      </c>
      <c r="D10" s="304" t="s">
        <v>2105</v>
      </c>
      <c r="E10" s="302" t="s">
        <v>150</v>
      </c>
      <c r="F10" s="304" t="s">
        <v>2104</v>
      </c>
      <c r="G10" s="315">
        <v>57000</v>
      </c>
      <c r="H10" s="307" t="s">
        <v>2103</v>
      </c>
      <c r="I10" s="307"/>
      <c r="J10" s="316"/>
      <c r="K10" s="316"/>
      <c r="L10" s="316"/>
      <c r="M10" s="304" t="s">
        <v>2081</v>
      </c>
    </row>
    <row r="11" spans="1:13" ht="81" x14ac:dyDescent="0.3">
      <c r="A11" s="1027"/>
      <c r="B11" s="1028"/>
      <c r="C11" s="705">
        <v>2.4</v>
      </c>
      <c r="D11" s="298" t="s">
        <v>2102</v>
      </c>
      <c r="E11" s="302" t="s">
        <v>250</v>
      </c>
      <c r="F11" s="317" t="s">
        <v>2101</v>
      </c>
      <c r="G11" s="318">
        <v>5000</v>
      </c>
      <c r="H11" s="298" t="s">
        <v>2100</v>
      </c>
      <c r="I11" s="298"/>
      <c r="J11" s="298"/>
      <c r="K11" s="705"/>
      <c r="L11" s="30"/>
      <c r="M11" s="304" t="s">
        <v>2081</v>
      </c>
    </row>
    <row r="12" spans="1:13" ht="135" x14ac:dyDescent="0.3">
      <c r="A12" s="1027">
        <v>3</v>
      </c>
      <c r="B12" s="1028" t="s">
        <v>2099</v>
      </c>
      <c r="C12" s="705">
        <v>3.1</v>
      </c>
      <c r="D12" s="298" t="s">
        <v>2098</v>
      </c>
      <c r="E12" s="302" t="s">
        <v>251</v>
      </c>
      <c r="F12" s="312" t="s">
        <v>2097</v>
      </c>
      <c r="G12" s="313">
        <v>16000</v>
      </c>
      <c r="H12" s="298" t="s">
        <v>2096</v>
      </c>
      <c r="I12" s="705"/>
      <c r="J12" s="298"/>
      <c r="K12" s="705"/>
      <c r="L12" s="30"/>
      <c r="M12" s="304" t="s">
        <v>2081</v>
      </c>
    </row>
    <row r="13" spans="1:13" ht="135" x14ac:dyDescent="0.3">
      <c r="A13" s="1027"/>
      <c r="B13" s="1028"/>
      <c r="C13" s="705">
        <v>3.2</v>
      </c>
      <c r="D13" s="298" t="s">
        <v>2095</v>
      </c>
      <c r="E13" s="695" t="s">
        <v>252</v>
      </c>
      <c r="F13" s="298" t="s">
        <v>2094</v>
      </c>
      <c r="G13" s="319">
        <v>12290</v>
      </c>
      <c r="H13" s="705" t="s">
        <v>2093</v>
      </c>
      <c r="I13" s="705"/>
      <c r="J13" s="705"/>
      <c r="K13" s="705"/>
      <c r="L13" s="30"/>
      <c r="M13" s="304" t="s">
        <v>2081</v>
      </c>
    </row>
    <row r="14" spans="1:13" ht="108" x14ac:dyDescent="0.3">
      <c r="A14" s="1027"/>
      <c r="B14" s="1028"/>
      <c r="C14" s="705">
        <v>3.3</v>
      </c>
      <c r="D14" s="298" t="s">
        <v>2092</v>
      </c>
      <c r="E14" s="695" t="s">
        <v>236</v>
      </c>
      <c r="F14" s="298" t="s">
        <v>2091</v>
      </c>
      <c r="G14" s="319">
        <v>10000</v>
      </c>
      <c r="H14" s="298" t="s">
        <v>2090</v>
      </c>
      <c r="I14" s="705"/>
      <c r="J14" s="705"/>
      <c r="K14" s="705"/>
      <c r="L14" s="30"/>
      <c r="M14" s="304" t="s">
        <v>2081</v>
      </c>
    </row>
    <row r="15" spans="1:13" ht="175.5" x14ac:dyDescent="0.3">
      <c r="A15" s="1027"/>
      <c r="B15" s="1028"/>
      <c r="C15" s="320">
        <v>3.4</v>
      </c>
      <c r="D15" s="298" t="s">
        <v>2089</v>
      </c>
      <c r="E15" s="302" t="s">
        <v>150</v>
      </c>
      <c r="F15" s="312" t="s">
        <v>2088</v>
      </c>
      <c r="G15" s="319">
        <v>8500</v>
      </c>
      <c r="H15" s="30"/>
      <c r="I15" s="705"/>
      <c r="J15" s="298"/>
      <c r="K15" s="705"/>
      <c r="L15" s="30"/>
      <c r="M15" s="304" t="s">
        <v>2081</v>
      </c>
    </row>
    <row r="16" spans="1:13" ht="135" x14ac:dyDescent="0.3">
      <c r="A16" s="1027"/>
      <c r="B16" s="1028"/>
      <c r="C16" s="705">
        <v>3.5</v>
      </c>
      <c r="D16" s="298" t="s">
        <v>2087</v>
      </c>
      <c r="E16" s="302" t="s">
        <v>150</v>
      </c>
      <c r="F16" s="312" t="s">
        <v>2086</v>
      </c>
      <c r="G16" s="318">
        <v>62284.2</v>
      </c>
      <c r="H16" s="298" t="s">
        <v>2085</v>
      </c>
      <c r="I16" s="705"/>
      <c r="J16" s="705"/>
      <c r="K16" s="705"/>
      <c r="L16" s="30"/>
      <c r="M16" s="304" t="s">
        <v>2081</v>
      </c>
    </row>
    <row r="17" spans="1:13" ht="94.5" x14ac:dyDescent="0.25">
      <c r="A17" s="1027"/>
      <c r="B17" s="1028"/>
      <c r="C17" s="705">
        <v>3.6</v>
      </c>
      <c r="D17" s="298" t="s">
        <v>2084</v>
      </c>
      <c r="E17" s="302" t="s">
        <v>252</v>
      </c>
      <c r="F17" s="298" t="s">
        <v>2083</v>
      </c>
      <c r="G17" s="315">
        <v>30000</v>
      </c>
      <c r="H17" s="298" t="s">
        <v>2082</v>
      </c>
      <c r="I17" s="298"/>
      <c r="J17" s="298"/>
      <c r="K17" s="298"/>
      <c r="L17" s="316"/>
      <c r="M17" s="304" t="s">
        <v>2081</v>
      </c>
    </row>
  </sheetData>
  <mergeCells count="10">
    <mergeCell ref="A8:A11"/>
    <mergeCell ref="B8:B11"/>
    <mergeCell ref="A12:A17"/>
    <mergeCell ref="B12:B17"/>
    <mergeCell ref="A2:K2"/>
    <mergeCell ref="A1:K1"/>
    <mergeCell ref="A3:B3"/>
    <mergeCell ref="C3:D3"/>
    <mergeCell ref="A4:A7"/>
    <mergeCell ref="B4:B7"/>
  </mergeCells>
  <pageMargins left="0.7" right="0.7" top="0.75" bottom="0.75" header="0.3" footer="0.3"/>
  <pageSetup paperSize="9" scale="6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workbookViewId="0">
      <selection activeCell="A3" sqref="A3:K3"/>
    </sheetView>
  </sheetViews>
  <sheetFormatPr defaultColWidth="8.85546875" defaultRowHeight="15" x14ac:dyDescent="0.25"/>
  <cols>
    <col min="1" max="1" width="5" style="37" customWidth="1"/>
    <col min="2" max="2" width="22.7109375" style="37" customWidth="1"/>
    <col min="3" max="3" width="5.5703125" style="37" customWidth="1"/>
    <col min="4" max="4" width="18.28515625" style="37" customWidth="1"/>
    <col min="5" max="5" width="8.85546875" style="37"/>
    <col min="6" max="6" width="31.85546875" style="37" customWidth="1"/>
    <col min="7" max="7" width="12.85546875" style="37" customWidth="1"/>
    <col min="8" max="16384" width="8.85546875" style="37"/>
  </cols>
  <sheetData>
    <row r="1" spans="1:13" ht="21" x14ac:dyDescent="0.25">
      <c r="A1" s="835" t="s">
        <v>2175</v>
      </c>
      <c r="B1" s="835"/>
      <c r="C1" s="835"/>
      <c r="D1" s="835"/>
      <c r="E1" s="835"/>
      <c r="F1" s="835"/>
      <c r="G1" s="835"/>
      <c r="H1" s="835"/>
      <c r="I1" s="835"/>
      <c r="J1" s="835"/>
      <c r="K1" s="836"/>
      <c r="L1" s="158"/>
      <c r="M1" s="158"/>
    </row>
    <row r="2" spans="1:13" ht="18.75" x14ac:dyDescent="0.25">
      <c r="A2" s="907" t="s">
        <v>1570</v>
      </c>
      <c r="B2" s="907"/>
      <c r="C2" s="907"/>
      <c r="D2" s="907"/>
      <c r="E2" s="907"/>
      <c r="F2" s="907"/>
      <c r="G2" s="907"/>
      <c r="H2" s="907"/>
      <c r="I2" s="907"/>
      <c r="J2" s="907"/>
      <c r="K2" s="909"/>
      <c r="L2" s="159"/>
      <c r="M2" s="159"/>
    </row>
    <row r="3" spans="1:13" ht="19.5" customHeight="1" thickBot="1" x14ac:dyDescent="0.3">
      <c r="A3" s="840" t="s">
        <v>2174</v>
      </c>
      <c r="B3" s="841"/>
      <c r="C3" s="841"/>
      <c r="D3" s="841"/>
      <c r="E3" s="841"/>
      <c r="F3" s="841"/>
      <c r="G3" s="841"/>
      <c r="H3" s="841"/>
      <c r="I3" s="841"/>
      <c r="J3" s="841"/>
      <c r="K3" s="842"/>
      <c r="L3" s="160"/>
      <c r="M3" s="160"/>
    </row>
    <row r="4" spans="1:13" ht="120.75" thickBot="1" x14ac:dyDescent="0.3">
      <c r="A4" s="839" t="s">
        <v>805</v>
      </c>
      <c r="B4" s="839"/>
      <c r="C4" s="839" t="s">
        <v>804</v>
      </c>
      <c r="D4" s="839"/>
      <c r="E4" s="707" t="s">
        <v>769</v>
      </c>
      <c r="F4" s="707" t="s">
        <v>768</v>
      </c>
      <c r="G4" s="707" t="s">
        <v>767</v>
      </c>
      <c r="H4" s="707" t="s">
        <v>766</v>
      </c>
      <c r="I4" s="707" t="s">
        <v>765</v>
      </c>
      <c r="J4" s="707" t="s">
        <v>764</v>
      </c>
      <c r="K4" s="7" t="s">
        <v>763</v>
      </c>
      <c r="L4" s="708" t="s">
        <v>762</v>
      </c>
      <c r="M4" s="707" t="s">
        <v>761</v>
      </c>
    </row>
    <row r="5" spans="1:13" ht="132.75" thickBot="1" x14ac:dyDescent="0.3">
      <c r="A5" s="843">
        <v>1</v>
      </c>
      <c r="B5" s="904" t="s">
        <v>2173</v>
      </c>
      <c r="C5" s="700">
        <v>1.1000000000000001</v>
      </c>
      <c r="D5" s="700" t="s">
        <v>2172</v>
      </c>
      <c r="E5" s="700" t="s">
        <v>2171</v>
      </c>
      <c r="F5" s="700" t="s">
        <v>2170</v>
      </c>
      <c r="G5" s="137">
        <v>8000</v>
      </c>
      <c r="H5" s="705" t="s">
        <v>2169</v>
      </c>
      <c r="I5" s="705"/>
      <c r="J5" s="705"/>
      <c r="K5" s="3"/>
      <c r="L5" s="1"/>
      <c r="M5" s="700" t="s">
        <v>2132</v>
      </c>
    </row>
    <row r="6" spans="1:13" ht="198.75" thickBot="1" x14ac:dyDescent="0.3">
      <c r="A6" s="843"/>
      <c r="B6" s="905"/>
      <c r="C6" s="3">
        <v>1.2</v>
      </c>
      <c r="D6" s="138" t="s">
        <v>2168</v>
      </c>
      <c r="E6" s="139" t="s">
        <v>2167</v>
      </c>
      <c r="F6" s="140" t="s">
        <v>2166</v>
      </c>
      <c r="G6" s="141">
        <v>3000</v>
      </c>
      <c r="H6" s="138" t="s">
        <v>2165</v>
      </c>
      <c r="I6" s="142"/>
      <c r="J6" s="161"/>
      <c r="K6" s="139"/>
      <c r="L6" s="139"/>
      <c r="M6" s="699" t="s">
        <v>2132</v>
      </c>
    </row>
    <row r="7" spans="1:13" ht="132.75" thickBot="1" x14ac:dyDescent="0.3">
      <c r="A7" s="843"/>
      <c r="B7" s="905"/>
      <c r="C7" s="3">
        <v>1.3</v>
      </c>
      <c r="D7" s="701" t="s">
        <v>2164</v>
      </c>
      <c r="E7" s="143" t="s">
        <v>448</v>
      </c>
      <c r="F7" s="144" t="s">
        <v>2163</v>
      </c>
      <c r="G7" s="145">
        <v>0</v>
      </c>
      <c r="H7" s="145" t="s">
        <v>2162</v>
      </c>
      <c r="I7" s="146"/>
      <c r="J7" s="147"/>
      <c r="K7" s="3"/>
      <c r="L7" s="691"/>
      <c r="M7" s="1" t="s">
        <v>2132</v>
      </c>
    </row>
    <row r="8" spans="1:13" ht="132.75" thickBot="1" x14ac:dyDescent="0.3">
      <c r="A8" s="843"/>
      <c r="B8" s="905"/>
      <c r="C8" s="3">
        <v>1.4</v>
      </c>
      <c r="D8" s="148" t="s">
        <v>2161</v>
      </c>
      <c r="E8" s="690" t="s">
        <v>2151</v>
      </c>
      <c r="F8" s="148" t="s">
        <v>2160</v>
      </c>
      <c r="G8" s="149">
        <v>10000</v>
      </c>
      <c r="H8" s="148"/>
      <c r="I8" s="148"/>
      <c r="J8" s="699"/>
      <c r="K8" s="49"/>
      <c r="L8" s="1"/>
      <c r="M8" s="700" t="s">
        <v>2132</v>
      </c>
    </row>
    <row r="9" spans="1:13" ht="132.75" thickBot="1" x14ac:dyDescent="0.3">
      <c r="A9" s="843">
        <v>2</v>
      </c>
      <c r="B9" s="947" t="s">
        <v>2159</v>
      </c>
      <c r="C9" s="699">
        <v>2.1</v>
      </c>
      <c r="D9" s="138" t="s">
        <v>2158</v>
      </c>
      <c r="E9" s="690" t="s">
        <v>2232</v>
      </c>
      <c r="F9" s="139" t="s">
        <v>2157</v>
      </c>
      <c r="G9" s="150">
        <v>10000</v>
      </c>
      <c r="H9" s="139" t="s">
        <v>2156</v>
      </c>
      <c r="I9" s="139"/>
      <c r="J9" s="162"/>
      <c r="K9" s="142"/>
      <c r="L9" s="163"/>
      <c r="M9" s="700" t="s">
        <v>2132</v>
      </c>
    </row>
    <row r="10" spans="1:13" ht="149.25" thickBot="1" x14ac:dyDescent="0.3">
      <c r="A10" s="843"/>
      <c r="B10" s="946"/>
      <c r="C10" s="138">
        <v>2.2000000000000002</v>
      </c>
      <c r="D10" s="139" t="s">
        <v>2155</v>
      </c>
      <c r="E10" s="690" t="s">
        <v>2151</v>
      </c>
      <c r="F10" s="139" t="s">
        <v>2154</v>
      </c>
      <c r="G10" s="151">
        <v>3500</v>
      </c>
      <c r="H10" s="139" t="s">
        <v>2153</v>
      </c>
      <c r="I10" s="139"/>
      <c r="J10" s="139"/>
      <c r="K10" s="139"/>
      <c r="L10" s="139"/>
      <c r="M10" s="142" t="s">
        <v>2132</v>
      </c>
    </row>
    <row r="11" spans="1:13" ht="132.75" thickBot="1" x14ac:dyDescent="0.3">
      <c r="A11" s="843"/>
      <c r="B11" s="848"/>
      <c r="C11" s="3">
        <v>2.2999999999999998</v>
      </c>
      <c r="D11" s="144" t="s">
        <v>2152</v>
      </c>
      <c r="E11" s="690" t="s">
        <v>2151</v>
      </c>
      <c r="F11" s="145" t="s">
        <v>2150</v>
      </c>
      <c r="G11" s="152">
        <v>4000</v>
      </c>
      <c r="H11" s="145" t="s">
        <v>2149</v>
      </c>
      <c r="I11" s="145"/>
      <c r="J11" s="699"/>
      <c r="K11" s="49"/>
      <c r="L11" s="701"/>
      <c r="M11" s="164" t="s">
        <v>2132</v>
      </c>
    </row>
    <row r="12" spans="1:13" ht="132.75" thickBot="1" x14ac:dyDescent="0.3">
      <c r="A12" s="843"/>
      <c r="B12" s="848"/>
      <c r="C12" s="699">
        <v>2.4</v>
      </c>
      <c r="D12" s="699" t="s">
        <v>2148</v>
      </c>
      <c r="E12" s="699" t="s">
        <v>1897</v>
      </c>
      <c r="F12" s="699" t="s">
        <v>2147</v>
      </c>
      <c r="G12" s="50">
        <v>15000</v>
      </c>
      <c r="H12" s="699" t="s">
        <v>2146</v>
      </c>
      <c r="I12" s="153"/>
      <c r="J12" s="705" t="s">
        <v>337</v>
      </c>
      <c r="K12" s="705"/>
      <c r="L12" s="165"/>
      <c r="M12" s="690" t="s">
        <v>2132</v>
      </c>
    </row>
    <row r="13" spans="1:13" ht="165.75" thickBot="1" x14ac:dyDescent="0.3">
      <c r="A13" s="843">
        <v>3</v>
      </c>
      <c r="B13" s="1029" t="s">
        <v>2145</v>
      </c>
      <c r="C13" s="154">
        <v>3.1</v>
      </c>
      <c r="D13" s="139" t="s">
        <v>2144</v>
      </c>
      <c r="E13" s="139" t="s">
        <v>448</v>
      </c>
      <c r="F13" s="139" t="s">
        <v>2143</v>
      </c>
      <c r="G13" s="151">
        <v>2450000</v>
      </c>
      <c r="H13" s="139" t="s">
        <v>2136</v>
      </c>
      <c r="I13" s="139"/>
      <c r="J13" s="166" t="s">
        <v>337</v>
      </c>
      <c r="K13" s="701"/>
      <c r="L13" s="1"/>
      <c r="M13" s="1" t="s">
        <v>2132</v>
      </c>
    </row>
    <row r="14" spans="1:13" ht="132.75" thickBot="1" x14ac:dyDescent="0.3">
      <c r="A14" s="843"/>
      <c r="B14" s="1030"/>
      <c r="C14" s="700">
        <v>3.2</v>
      </c>
      <c r="D14" s="155" t="s">
        <v>2142</v>
      </c>
      <c r="E14" s="700" t="s">
        <v>448</v>
      </c>
      <c r="F14" s="700" t="s">
        <v>2141</v>
      </c>
      <c r="G14" s="156">
        <v>2700000</v>
      </c>
      <c r="H14" s="155" t="s">
        <v>2136</v>
      </c>
      <c r="I14" s="155"/>
      <c r="J14" s="700"/>
      <c r="K14" s="3"/>
      <c r="L14" s="701"/>
      <c r="M14" s="700" t="s">
        <v>2132</v>
      </c>
    </row>
    <row r="15" spans="1:13" ht="132.75" thickBot="1" x14ac:dyDescent="0.3">
      <c r="A15" s="843"/>
      <c r="B15" s="1030"/>
      <c r="C15" s="700">
        <v>3.3</v>
      </c>
      <c r="D15" s="705" t="s">
        <v>2140</v>
      </c>
      <c r="E15" s="700" t="s">
        <v>2263</v>
      </c>
      <c r="F15" s="700" t="s">
        <v>2139</v>
      </c>
      <c r="G15" s="137">
        <v>50000</v>
      </c>
      <c r="H15" s="705" t="s">
        <v>2136</v>
      </c>
      <c r="I15" s="148"/>
      <c r="J15" s="699"/>
      <c r="K15" s="49"/>
      <c r="L15" s="691"/>
      <c r="M15" s="699" t="s">
        <v>2132</v>
      </c>
    </row>
    <row r="16" spans="1:13" ht="132.75" thickBot="1" x14ac:dyDescent="0.3">
      <c r="A16" s="843"/>
      <c r="B16" s="1030"/>
      <c r="C16" s="700">
        <v>3.4</v>
      </c>
      <c r="D16" s="705" t="s">
        <v>2138</v>
      </c>
      <c r="E16" s="705" t="s">
        <v>1897</v>
      </c>
      <c r="F16" s="705" t="s">
        <v>2137</v>
      </c>
      <c r="G16" s="137">
        <v>15000</v>
      </c>
      <c r="H16" s="704" t="s">
        <v>2136</v>
      </c>
      <c r="I16" s="138"/>
      <c r="J16" s="135"/>
      <c r="K16" s="162"/>
      <c r="L16" s="1"/>
      <c r="M16" s="163" t="s">
        <v>2132</v>
      </c>
    </row>
    <row r="17" spans="1:13" ht="149.25" thickBot="1" x14ac:dyDescent="0.3">
      <c r="A17" s="843"/>
      <c r="B17" s="1030"/>
      <c r="C17" s="700">
        <v>3.5</v>
      </c>
      <c r="D17" s="705" t="s">
        <v>2135</v>
      </c>
      <c r="E17" s="705" t="s">
        <v>448</v>
      </c>
      <c r="F17" s="705" t="s">
        <v>2134</v>
      </c>
      <c r="G17" s="137">
        <v>5000</v>
      </c>
      <c r="H17" s="704" t="s">
        <v>2133</v>
      </c>
      <c r="I17" s="1"/>
      <c r="J17" s="700" t="s">
        <v>337</v>
      </c>
      <c r="K17" s="700"/>
      <c r="L17" s="701"/>
      <c r="M17" s="700" t="s">
        <v>2132</v>
      </c>
    </row>
    <row r="18" spans="1:13" ht="15.75" thickBot="1" x14ac:dyDescent="0.3">
      <c r="A18" s="844"/>
      <c r="B18" s="1030"/>
      <c r="C18" s="167"/>
      <c r="D18" s="167"/>
      <c r="E18" s="167"/>
      <c r="F18" s="167"/>
      <c r="G18" s="167"/>
      <c r="H18" s="167"/>
      <c r="I18" s="167"/>
      <c r="J18" s="167"/>
      <c r="K18" s="167"/>
      <c r="L18" s="167"/>
      <c r="M18" s="167"/>
    </row>
  </sheetData>
  <mergeCells count="11">
    <mergeCell ref="A1:K1"/>
    <mergeCell ref="A2:K2"/>
    <mergeCell ref="A4:B4"/>
    <mergeCell ref="C4:D4"/>
    <mergeCell ref="A3:K3"/>
    <mergeCell ref="A5:A8"/>
    <mergeCell ref="B5:B8"/>
    <mergeCell ref="A9:A12"/>
    <mergeCell ref="B9:B12"/>
    <mergeCell ref="A13:A18"/>
    <mergeCell ref="B13:B18"/>
  </mergeCells>
  <pageMargins left="0.7" right="0.7" top="0.75" bottom="0.75" header="0.3" footer="0.3"/>
  <pageSetup paperSize="9" scale="81"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
  <sheetViews>
    <sheetView workbookViewId="0">
      <selection activeCell="F4" sqref="F4"/>
    </sheetView>
  </sheetViews>
  <sheetFormatPr defaultColWidth="8.85546875" defaultRowHeight="15" x14ac:dyDescent="0.25"/>
  <cols>
    <col min="1" max="1" width="4.28515625" style="37" customWidth="1"/>
    <col min="2" max="2" width="18.5703125" style="37" customWidth="1"/>
    <col min="3" max="3" width="5.28515625" style="37" customWidth="1"/>
    <col min="4" max="4" width="25.5703125" style="37" customWidth="1"/>
    <col min="5" max="5" width="8.85546875" style="37"/>
    <col min="6" max="6" width="26.5703125" style="37" customWidth="1"/>
    <col min="7" max="7" width="13.140625" style="37" customWidth="1"/>
    <col min="8" max="8" width="19" style="37" customWidth="1"/>
    <col min="9" max="9" width="13.42578125" style="37" customWidth="1"/>
    <col min="10" max="10" width="18" style="37" customWidth="1"/>
    <col min="11" max="11" width="8.85546875" style="37"/>
    <col min="12" max="12" width="12.5703125" style="37" customWidth="1"/>
    <col min="13" max="16384" width="8.85546875" style="37"/>
  </cols>
  <sheetData>
    <row r="1" spans="1:13" ht="17.25" thickBot="1" x14ac:dyDescent="0.3">
      <c r="A1" s="1038" t="s">
        <v>1347</v>
      </c>
      <c r="B1" s="1039"/>
      <c r="C1" s="1039"/>
      <c r="D1" s="1039"/>
      <c r="E1" s="1039"/>
      <c r="F1" s="1039"/>
      <c r="G1" s="1039"/>
      <c r="H1" s="1039"/>
      <c r="I1" s="1039"/>
      <c r="J1" s="1039"/>
      <c r="K1" s="1040"/>
      <c r="L1" s="1040"/>
      <c r="M1" s="1041"/>
    </row>
    <row r="2" spans="1:13" ht="17.25" thickBot="1" x14ac:dyDescent="0.3">
      <c r="A2" s="1038" t="s">
        <v>773</v>
      </c>
      <c r="B2" s="1039"/>
      <c r="C2" s="1039"/>
      <c r="D2" s="1039"/>
      <c r="E2" s="1039"/>
      <c r="F2" s="1039"/>
      <c r="G2" s="1039"/>
      <c r="H2" s="1039"/>
      <c r="I2" s="1039"/>
      <c r="J2" s="1039"/>
      <c r="K2" s="1040"/>
      <c r="L2" s="1040"/>
      <c r="M2" s="1041"/>
    </row>
    <row r="3" spans="1:13" ht="17.25" customHeight="1" thickBot="1" x14ac:dyDescent="0.3">
      <c r="A3" s="1044" t="s">
        <v>2206</v>
      </c>
      <c r="B3" s="1045"/>
      <c r="C3" s="1045"/>
      <c r="D3" s="1045"/>
      <c r="E3" s="1045"/>
      <c r="F3" s="1045"/>
      <c r="G3" s="1045"/>
      <c r="H3" s="1045"/>
      <c r="I3" s="1045"/>
      <c r="J3" s="1045"/>
      <c r="K3" s="1045"/>
      <c r="L3" s="1045"/>
      <c r="M3" s="1046"/>
    </row>
    <row r="4" spans="1:13" ht="142.5" thickBot="1" x14ac:dyDescent="0.3">
      <c r="A4" s="1042" t="s">
        <v>771</v>
      </c>
      <c r="B4" s="1042"/>
      <c r="C4" s="1043" t="s">
        <v>770</v>
      </c>
      <c r="D4" s="1043"/>
      <c r="E4" s="706" t="s">
        <v>769</v>
      </c>
      <c r="F4" s="706" t="s">
        <v>768</v>
      </c>
      <c r="G4" s="706" t="s">
        <v>767</v>
      </c>
      <c r="H4" s="706" t="s">
        <v>766</v>
      </c>
      <c r="I4" s="706" t="s">
        <v>2205</v>
      </c>
      <c r="J4" s="706" t="s">
        <v>764</v>
      </c>
      <c r="K4" s="706" t="s">
        <v>763</v>
      </c>
      <c r="L4" s="706" t="s">
        <v>762</v>
      </c>
      <c r="M4" s="706" t="s">
        <v>761</v>
      </c>
    </row>
    <row r="5" spans="1:13" ht="165" x14ac:dyDescent="0.25">
      <c r="A5" s="1031"/>
      <c r="B5" s="1033" t="s">
        <v>2204</v>
      </c>
      <c r="C5" s="68">
        <v>1.1000000000000001</v>
      </c>
      <c r="D5" s="749" t="s">
        <v>2203</v>
      </c>
      <c r="E5" s="541" t="s">
        <v>2202</v>
      </c>
      <c r="F5" s="542" t="s">
        <v>2201</v>
      </c>
      <c r="G5" s="543">
        <v>20000</v>
      </c>
      <c r="H5" s="541" t="s">
        <v>2200</v>
      </c>
      <c r="I5" s="541" t="s">
        <v>2196</v>
      </c>
      <c r="J5" s="541"/>
      <c r="K5" s="544" t="s">
        <v>133</v>
      </c>
      <c r="L5" s="544" t="s">
        <v>2177</v>
      </c>
      <c r="M5" s="545" t="s">
        <v>2176</v>
      </c>
    </row>
    <row r="6" spans="1:13" ht="231.75" thickBot="1" x14ac:dyDescent="0.3">
      <c r="A6" s="1032"/>
      <c r="B6" s="1034"/>
      <c r="C6" s="69">
        <v>1.2</v>
      </c>
      <c r="D6" s="705" t="s">
        <v>2199</v>
      </c>
      <c r="E6" s="705" t="s">
        <v>1131</v>
      </c>
      <c r="F6" s="546" t="s">
        <v>2198</v>
      </c>
      <c r="G6" s="137">
        <v>40000</v>
      </c>
      <c r="H6" s="705" t="s">
        <v>2197</v>
      </c>
      <c r="I6" s="705" t="s">
        <v>2196</v>
      </c>
      <c r="J6" s="705" t="s">
        <v>97</v>
      </c>
      <c r="K6" s="705" t="s">
        <v>133</v>
      </c>
      <c r="L6" s="705" t="s">
        <v>2177</v>
      </c>
      <c r="M6" s="705" t="s">
        <v>2195</v>
      </c>
    </row>
    <row r="7" spans="1:13" ht="396" x14ac:dyDescent="0.25">
      <c r="A7" s="1032"/>
      <c r="B7" s="1035" t="s">
        <v>2194</v>
      </c>
      <c r="C7" s="69">
        <v>2.1</v>
      </c>
      <c r="D7" s="705" t="s">
        <v>2193</v>
      </c>
      <c r="E7" s="705" t="s">
        <v>1122</v>
      </c>
      <c r="F7" s="705" t="s">
        <v>2192</v>
      </c>
      <c r="G7" s="548" t="s">
        <v>2191</v>
      </c>
      <c r="H7" s="705" t="s">
        <v>2190</v>
      </c>
      <c r="I7" s="705"/>
      <c r="J7" s="705" t="s">
        <v>2186</v>
      </c>
      <c r="K7" s="705" t="s">
        <v>133</v>
      </c>
      <c r="L7" s="705" t="s">
        <v>2177</v>
      </c>
      <c r="M7" s="705" t="s">
        <v>2176</v>
      </c>
    </row>
    <row r="8" spans="1:13" ht="198" x14ac:dyDescent="0.25">
      <c r="A8" s="1032"/>
      <c r="B8" s="1036"/>
      <c r="C8" s="69">
        <v>2.2000000000000002</v>
      </c>
      <c r="D8" s="705" t="s">
        <v>2189</v>
      </c>
      <c r="E8" s="705" t="s">
        <v>1122</v>
      </c>
      <c r="F8" s="705" t="s">
        <v>2188</v>
      </c>
      <c r="G8" s="547">
        <v>200000</v>
      </c>
      <c r="H8" s="705" t="s">
        <v>2187</v>
      </c>
      <c r="I8" s="705"/>
      <c r="J8" s="705" t="s">
        <v>2186</v>
      </c>
      <c r="K8" s="705" t="s">
        <v>133</v>
      </c>
      <c r="L8" s="705" t="s">
        <v>2177</v>
      </c>
      <c r="M8" s="705" t="s">
        <v>2176</v>
      </c>
    </row>
    <row r="9" spans="1:13" ht="396" x14ac:dyDescent="0.25">
      <c r="A9" s="1032"/>
      <c r="B9" s="1036"/>
      <c r="C9" s="549">
        <v>2.2000000000000002</v>
      </c>
      <c r="D9" s="705" t="s">
        <v>2185</v>
      </c>
      <c r="E9" s="705" t="s">
        <v>1122</v>
      </c>
      <c r="F9" s="705" t="s">
        <v>2184</v>
      </c>
      <c r="G9" s="547">
        <v>300000</v>
      </c>
      <c r="H9" s="705" t="s">
        <v>2183</v>
      </c>
      <c r="I9" s="705"/>
      <c r="J9" s="705" t="s">
        <v>2182</v>
      </c>
      <c r="K9" s="705" t="s">
        <v>133</v>
      </c>
      <c r="L9" s="705" t="s">
        <v>2177</v>
      </c>
      <c r="M9" s="705" t="s">
        <v>2176</v>
      </c>
    </row>
    <row r="10" spans="1:13" ht="347.25" thickBot="1" x14ac:dyDescent="0.3">
      <c r="A10" s="1032"/>
      <c r="B10" s="1037"/>
      <c r="C10" s="69">
        <v>2.2999999999999998</v>
      </c>
      <c r="D10" s="705" t="s">
        <v>2181</v>
      </c>
      <c r="E10" s="705" t="s">
        <v>1122</v>
      </c>
      <c r="F10" s="82" t="s">
        <v>2180</v>
      </c>
      <c r="G10" s="547">
        <v>200000</v>
      </c>
      <c r="H10" s="705" t="s">
        <v>2179</v>
      </c>
      <c r="I10" s="705"/>
      <c r="J10" s="705" t="s">
        <v>2178</v>
      </c>
      <c r="K10" s="705" t="s">
        <v>133</v>
      </c>
      <c r="L10" s="705" t="s">
        <v>2177</v>
      </c>
      <c r="M10" s="705" t="s">
        <v>2176</v>
      </c>
    </row>
  </sheetData>
  <mergeCells count="9">
    <mergeCell ref="A5:A6"/>
    <mergeCell ref="B5:B6"/>
    <mergeCell ref="A7:A10"/>
    <mergeCell ref="B7:B10"/>
    <mergeCell ref="A1:M1"/>
    <mergeCell ref="A2:M2"/>
    <mergeCell ref="A4:B4"/>
    <mergeCell ref="C4:D4"/>
    <mergeCell ref="A3:M3"/>
  </mergeCells>
  <pageMargins left="0.7" right="0.7" top="0.75" bottom="0.75" header="0.3" footer="0.3"/>
  <pageSetup paperSize="9"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workbookViewId="0">
      <selection activeCell="D6" sqref="D6"/>
    </sheetView>
  </sheetViews>
  <sheetFormatPr defaultColWidth="9.140625" defaultRowHeight="15" x14ac:dyDescent="0.25"/>
  <cols>
    <col min="1" max="1" width="9.140625" style="37"/>
    <col min="2" max="2" width="14.7109375" style="37" customWidth="1"/>
    <col min="3" max="3" width="7.7109375" style="37" customWidth="1"/>
    <col min="4" max="4" width="21.7109375" style="37" customWidth="1"/>
    <col min="5" max="5" width="9.140625" style="37"/>
    <col min="6" max="6" width="28.7109375" style="37" customWidth="1"/>
    <col min="7" max="12" width="9.140625" style="37"/>
    <col min="13" max="13" width="16.42578125" style="37" customWidth="1"/>
    <col min="14" max="16384" width="9.140625" style="37"/>
  </cols>
  <sheetData>
    <row r="1" spans="1:13" ht="21" x14ac:dyDescent="0.35">
      <c r="A1" s="835" t="s">
        <v>807</v>
      </c>
      <c r="B1" s="835"/>
      <c r="C1" s="835"/>
      <c r="D1" s="835"/>
      <c r="E1" s="835"/>
      <c r="F1" s="835"/>
      <c r="G1" s="835"/>
      <c r="H1" s="835"/>
      <c r="I1" s="835"/>
      <c r="J1" s="835"/>
      <c r="K1" s="836"/>
      <c r="L1" s="4"/>
      <c r="M1" s="4"/>
    </row>
    <row r="2" spans="1:13" ht="18.75" x14ac:dyDescent="0.3">
      <c r="A2" s="837" t="s">
        <v>97</v>
      </c>
      <c r="B2" s="837"/>
      <c r="C2" s="837"/>
      <c r="D2" s="837"/>
      <c r="E2" s="837"/>
      <c r="F2" s="837"/>
      <c r="G2" s="837"/>
      <c r="H2" s="837"/>
      <c r="I2" s="837"/>
      <c r="J2" s="837"/>
      <c r="K2" s="838"/>
      <c r="L2" s="5"/>
      <c r="M2" s="5"/>
    </row>
    <row r="3" spans="1:13" ht="19.5" customHeight="1" thickBot="1" x14ac:dyDescent="0.35">
      <c r="A3" s="840" t="s">
        <v>806</v>
      </c>
      <c r="B3" s="841"/>
      <c r="C3" s="841"/>
      <c r="D3" s="841"/>
      <c r="E3" s="841"/>
      <c r="F3" s="841"/>
      <c r="G3" s="841"/>
      <c r="H3" s="841"/>
      <c r="I3" s="841"/>
      <c r="J3" s="841"/>
      <c r="K3" s="842"/>
      <c r="L3" s="6"/>
      <c r="M3" s="6"/>
    </row>
    <row r="4" spans="1:13" ht="60.75" thickBot="1" x14ac:dyDescent="0.3">
      <c r="A4" s="839" t="s">
        <v>805</v>
      </c>
      <c r="B4" s="839"/>
      <c r="C4" s="839" t="s">
        <v>804</v>
      </c>
      <c r="D4" s="839"/>
      <c r="E4" s="677" t="s">
        <v>769</v>
      </c>
      <c r="F4" s="677" t="s">
        <v>768</v>
      </c>
      <c r="G4" s="677" t="s">
        <v>767</v>
      </c>
      <c r="H4" s="677" t="s">
        <v>766</v>
      </c>
      <c r="I4" s="677" t="s">
        <v>765</v>
      </c>
      <c r="J4" s="677" t="s">
        <v>764</v>
      </c>
      <c r="K4" s="7" t="s">
        <v>763</v>
      </c>
      <c r="L4" s="702" t="s">
        <v>762</v>
      </c>
      <c r="M4" s="677" t="s">
        <v>761</v>
      </c>
    </row>
    <row r="5" spans="1:13" ht="83.25" thickBot="1" x14ac:dyDescent="0.35">
      <c r="A5" s="843">
        <v>1</v>
      </c>
      <c r="B5" s="845" t="s">
        <v>803</v>
      </c>
      <c r="C5" s="700">
        <v>1.1000000000000001</v>
      </c>
      <c r="D5" s="700" t="s">
        <v>802</v>
      </c>
      <c r="E5" s="1" t="s">
        <v>403</v>
      </c>
      <c r="F5" s="700" t="s">
        <v>2207</v>
      </c>
      <c r="G5" s="700" t="s">
        <v>801</v>
      </c>
      <c r="H5" s="700"/>
      <c r="I5" s="700"/>
      <c r="J5" s="700" t="s">
        <v>800</v>
      </c>
      <c r="K5" s="3"/>
      <c r="L5" s="44"/>
      <c r="M5" s="683" t="s">
        <v>788</v>
      </c>
    </row>
    <row r="6" spans="1:13" ht="353.25" customHeight="1" thickBot="1" x14ac:dyDescent="0.35">
      <c r="A6" s="843"/>
      <c r="B6" s="846"/>
      <c r="C6" s="700">
        <v>1.2</v>
      </c>
      <c r="D6" s="45" t="s">
        <v>799</v>
      </c>
      <c r="E6" s="45" t="s">
        <v>335</v>
      </c>
      <c r="F6" s="710" t="s">
        <v>798</v>
      </c>
      <c r="G6" s="47" t="s">
        <v>81</v>
      </c>
      <c r="H6" s="35" t="s">
        <v>797</v>
      </c>
      <c r="I6" s="1"/>
      <c r="J6" s="48"/>
      <c r="K6" s="3"/>
      <c r="L6" s="35" t="s">
        <v>796</v>
      </c>
      <c r="M6" s="683" t="s">
        <v>788</v>
      </c>
    </row>
    <row r="7" spans="1:13" ht="215.25" thickBot="1" x14ac:dyDescent="0.35">
      <c r="A7" s="843"/>
      <c r="B7" s="846"/>
      <c r="C7" s="699">
        <v>1.3</v>
      </c>
      <c r="D7" s="700" t="s">
        <v>795</v>
      </c>
      <c r="E7" s="699" t="s">
        <v>335</v>
      </c>
      <c r="F7" s="49" t="s">
        <v>794</v>
      </c>
      <c r="G7" s="46" t="s">
        <v>793</v>
      </c>
      <c r="H7" s="50" t="s">
        <v>792</v>
      </c>
      <c r="I7" s="699"/>
      <c r="J7" s="49"/>
      <c r="K7" s="49"/>
      <c r="L7" s="35" t="s">
        <v>2215</v>
      </c>
      <c r="M7" s="683" t="s">
        <v>788</v>
      </c>
    </row>
    <row r="8" spans="1:13" ht="409.6" thickBot="1" x14ac:dyDescent="0.3">
      <c r="A8" s="843"/>
      <c r="B8" s="850"/>
      <c r="C8" s="1">
        <v>1.4</v>
      </c>
      <c r="D8" s="51" t="s">
        <v>791</v>
      </c>
      <c r="E8" s="699" t="s">
        <v>335</v>
      </c>
      <c r="F8" s="1" t="s">
        <v>790</v>
      </c>
      <c r="G8" s="626"/>
      <c r="H8" s="1" t="s">
        <v>789</v>
      </c>
      <c r="I8" s="1"/>
      <c r="J8" s="1"/>
      <c r="K8" s="1"/>
      <c r="L8" s="8"/>
      <c r="M8" s="683" t="s">
        <v>788</v>
      </c>
    </row>
    <row r="9" spans="1:13" ht="132.75" thickBot="1" x14ac:dyDescent="0.3">
      <c r="A9" s="843">
        <v>2</v>
      </c>
      <c r="B9" s="845" t="s">
        <v>787</v>
      </c>
      <c r="C9" s="700">
        <v>2.1</v>
      </c>
      <c r="D9" s="191" t="s">
        <v>786</v>
      </c>
      <c r="E9" s="700" t="s">
        <v>785</v>
      </c>
      <c r="F9" s="700" t="s">
        <v>784</v>
      </c>
      <c r="G9" s="2" t="s">
        <v>102</v>
      </c>
      <c r="H9" s="700" t="s">
        <v>783</v>
      </c>
      <c r="I9" s="700"/>
      <c r="J9" s="700"/>
      <c r="K9" s="3"/>
      <c r="L9" s="9"/>
      <c r="M9" s="9"/>
    </row>
    <row r="10" spans="1:13" ht="198.75" thickBot="1" x14ac:dyDescent="0.3">
      <c r="A10" s="843"/>
      <c r="B10" s="846"/>
      <c r="C10" s="700">
        <v>2.2000000000000002</v>
      </c>
      <c r="D10" s="191" t="s">
        <v>782</v>
      </c>
      <c r="E10" s="699" t="s">
        <v>335</v>
      </c>
      <c r="F10" s="700" t="s">
        <v>781</v>
      </c>
      <c r="G10" s="700" t="s">
        <v>780</v>
      </c>
      <c r="H10" s="700" t="s">
        <v>779</v>
      </c>
      <c r="I10" s="700"/>
      <c r="J10" s="700"/>
      <c r="K10" s="3"/>
      <c r="L10" s="8"/>
      <c r="M10" s="8"/>
    </row>
    <row r="11" spans="1:13" ht="132.75" thickBot="1" x14ac:dyDescent="0.3">
      <c r="A11" s="843"/>
      <c r="B11" s="846"/>
      <c r="C11" s="700">
        <v>2.2999999999999998</v>
      </c>
      <c r="D11" s="191" t="s">
        <v>778</v>
      </c>
      <c r="E11" s="699" t="s">
        <v>777</v>
      </c>
      <c r="F11" s="700" t="s">
        <v>776</v>
      </c>
      <c r="G11" s="700" t="s">
        <v>775</v>
      </c>
      <c r="H11" s="700"/>
      <c r="I11" s="700"/>
      <c r="J11" s="700"/>
      <c r="K11" s="3"/>
      <c r="L11" s="9"/>
      <c r="M11" s="9"/>
    </row>
    <row r="12" spans="1:13" ht="17.25" thickBot="1" x14ac:dyDescent="0.3">
      <c r="A12" s="843"/>
      <c r="B12" s="846"/>
      <c r="C12" s="700">
        <v>2.4</v>
      </c>
      <c r="D12" s="700"/>
      <c r="E12" s="1"/>
      <c r="F12" s="700"/>
      <c r="G12" s="700"/>
      <c r="H12" s="700"/>
      <c r="I12" s="700"/>
      <c r="J12" s="700"/>
      <c r="K12" s="3"/>
      <c r="L12" s="8"/>
      <c r="M12" s="8"/>
    </row>
    <row r="13" spans="1:13" ht="17.25" thickBot="1" x14ac:dyDescent="0.3">
      <c r="A13" s="844"/>
      <c r="B13" s="847"/>
      <c r="C13" s="700">
        <v>2.5</v>
      </c>
      <c r="D13" s="700"/>
      <c r="E13" s="700"/>
      <c r="F13" s="700"/>
      <c r="G13" s="700"/>
      <c r="H13" s="700"/>
      <c r="I13" s="700"/>
      <c r="J13" s="700"/>
      <c r="K13" s="3"/>
      <c r="L13" s="9"/>
      <c r="M13" s="9"/>
    </row>
    <row r="14" spans="1:13" ht="17.25" thickBot="1" x14ac:dyDescent="0.3">
      <c r="A14" s="843">
        <v>3</v>
      </c>
      <c r="B14" s="848"/>
      <c r="C14" s="700">
        <v>3.1</v>
      </c>
      <c r="D14" s="700"/>
      <c r="E14" s="700"/>
      <c r="F14" s="700"/>
      <c r="G14" s="700"/>
      <c r="H14" s="700"/>
      <c r="I14" s="700"/>
      <c r="J14" s="700"/>
      <c r="K14" s="3"/>
      <c r="L14" s="8"/>
      <c r="M14" s="8"/>
    </row>
    <row r="15" spans="1:13" ht="17.25" thickBot="1" x14ac:dyDescent="0.3">
      <c r="A15" s="843"/>
      <c r="B15" s="848"/>
      <c r="C15" s="700">
        <v>3.2</v>
      </c>
      <c r="D15" s="700"/>
      <c r="E15" s="700"/>
      <c r="F15" s="700"/>
      <c r="G15" s="700"/>
      <c r="H15" s="700"/>
      <c r="I15" s="700"/>
      <c r="J15" s="700"/>
      <c r="K15" s="3"/>
      <c r="L15" s="8"/>
      <c r="M15" s="8"/>
    </row>
    <row r="16" spans="1:13" ht="17.25" thickBot="1" x14ac:dyDescent="0.3">
      <c r="A16" s="843"/>
      <c r="B16" s="848"/>
      <c r="C16" s="700">
        <v>3.3</v>
      </c>
      <c r="D16" s="700"/>
      <c r="E16" s="700"/>
      <c r="F16" s="700"/>
      <c r="G16" s="700"/>
      <c r="H16" s="700"/>
      <c r="I16" s="700"/>
      <c r="J16" s="700"/>
      <c r="K16" s="3"/>
      <c r="L16" s="9"/>
      <c r="M16" s="9"/>
    </row>
    <row r="17" spans="1:13" ht="17.25" thickBot="1" x14ac:dyDescent="0.3">
      <c r="A17" s="843"/>
      <c r="B17" s="848"/>
      <c r="C17" s="700">
        <v>3.4</v>
      </c>
      <c r="D17" s="700"/>
      <c r="E17" s="700"/>
      <c r="F17" s="700"/>
      <c r="G17" s="700"/>
      <c r="H17" s="700"/>
      <c r="I17" s="700"/>
      <c r="J17" s="700"/>
      <c r="K17" s="3"/>
      <c r="L17" s="8"/>
      <c r="M17" s="8"/>
    </row>
    <row r="18" spans="1:13" ht="17.25" thickBot="1" x14ac:dyDescent="0.3">
      <c r="A18" s="844"/>
      <c r="B18" s="849"/>
      <c r="C18" s="700">
        <v>3.5</v>
      </c>
      <c r="D18" s="700"/>
      <c r="E18" s="700"/>
      <c r="F18" s="700"/>
      <c r="G18" s="700"/>
      <c r="H18" s="700"/>
      <c r="I18" s="700"/>
      <c r="J18" s="700"/>
      <c r="K18" s="3"/>
      <c r="L18" s="10"/>
      <c r="M18" s="10"/>
    </row>
  </sheetData>
  <mergeCells count="11">
    <mergeCell ref="A9:A13"/>
    <mergeCell ref="B9:B13"/>
    <mergeCell ref="A14:A18"/>
    <mergeCell ref="B14:B18"/>
    <mergeCell ref="B5:B8"/>
    <mergeCell ref="A5:A8"/>
    <mergeCell ref="A1:K1"/>
    <mergeCell ref="A2:K2"/>
    <mergeCell ref="A4:B4"/>
    <mergeCell ref="C4:D4"/>
    <mergeCell ref="A3:K3"/>
  </mergeCells>
  <pageMargins left="0.7" right="0.7" top="0.75" bottom="0.75" header="0.3" footer="0.3"/>
  <pageSetup paperSize="9" scale="5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topLeftCell="A7" workbookViewId="0">
      <selection activeCell="F8" sqref="F8"/>
    </sheetView>
  </sheetViews>
  <sheetFormatPr defaultColWidth="8.85546875" defaultRowHeight="15" x14ac:dyDescent="0.25"/>
  <cols>
    <col min="1" max="1" width="5.140625" style="37" customWidth="1"/>
    <col min="2" max="2" width="18" style="37" customWidth="1"/>
    <col min="3" max="3" width="6.140625" style="37" customWidth="1"/>
    <col min="4" max="4" width="18.85546875" style="37" customWidth="1"/>
    <col min="5" max="5" width="8.85546875" style="37"/>
    <col min="6" max="6" width="48.5703125" style="37" customWidth="1"/>
    <col min="7" max="7" width="8.85546875" style="37"/>
    <col min="8" max="8" width="14.28515625" style="37" customWidth="1"/>
    <col min="9" max="9" width="14" style="37" customWidth="1"/>
    <col min="10" max="10" width="12.42578125" style="37" customWidth="1"/>
    <col min="11" max="12" width="8.85546875" style="37"/>
    <col min="13" max="13" width="12.42578125" style="37" customWidth="1"/>
    <col min="14" max="16384" width="8.85546875" style="37"/>
  </cols>
  <sheetData>
    <row r="1" spans="1:13" ht="21" customHeight="1" x14ac:dyDescent="0.35">
      <c r="A1" s="835" t="s">
        <v>807</v>
      </c>
      <c r="B1" s="835"/>
      <c r="C1" s="835"/>
      <c r="D1" s="835"/>
      <c r="E1" s="835"/>
      <c r="F1" s="835"/>
      <c r="G1" s="835"/>
      <c r="H1" s="835"/>
      <c r="I1" s="835"/>
      <c r="J1" s="835"/>
      <c r="K1" s="836"/>
      <c r="L1" s="4"/>
      <c r="M1" s="4"/>
    </row>
    <row r="2" spans="1:13" ht="18.75" x14ac:dyDescent="0.3">
      <c r="A2" s="817" t="s">
        <v>773</v>
      </c>
      <c r="B2" s="817"/>
      <c r="C2" s="817"/>
      <c r="D2" s="817"/>
      <c r="E2" s="817"/>
      <c r="F2" s="817"/>
      <c r="G2" s="817"/>
      <c r="H2" s="817"/>
      <c r="I2" s="817"/>
      <c r="J2" s="817"/>
      <c r="K2" s="818"/>
      <c r="L2" s="5"/>
      <c r="M2" s="5"/>
    </row>
    <row r="3" spans="1:13" ht="19.5" customHeight="1" thickBot="1" x14ac:dyDescent="0.35">
      <c r="A3" s="856" t="s">
        <v>838</v>
      </c>
      <c r="B3" s="857"/>
      <c r="C3" s="857"/>
      <c r="D3" s="857"/>
      <c r="E3" s="857"/>
      <c r="F3" s="857"/>
      <c r="G3" s="857"/>
      <c r="H3" s="857"/>
      <c r="I3" s="857"/>
      <c r="J3" s="857"/>
      <c r="K3" s="858"/>
      <c r="L3" s="6"/>
      <c r="M3" s="6"/>
    </row>
    <row r="4" spans="1:13" ht="90.75" thickBot="1" x14ac:dyDescent="0.3">
      <c r="A4" s="839" t="s">
        <v>805</v>
      </c>
      <c r="B4" s="839"/>
      <c r="C4" s="839" t="s">
        <v>804</v>
      </c>
      <c r="D4" s="839"/>
      <c r="E4" s="677" t="s">
        <v>769</v>
      </c>
      <c r="F4" s="677" t="s">
        <v>768</v>
      </c>
      <c r="G4" s="677" t="s">
        <v>767</v>
      </c>
      <c r="H4" s="677" t="s">
        <v>766</v>
      </c>
      <c r="I4" s="677" t="s">
        <v>765</v>
      </c>
      <c r="J4" s="677" t="s">
        <v>764</v>
      </c>
      <c r="K4" s="7" t="s">
        <v>763</v>
      </c>
      <c r="L4" s="702" t="s">
        <v>762</v>
      </c>
      <c r="M4" s="677" t="s">
        <v>761</v>
      </c>
    </row>
    <row r="5" spans="1:13" ht="165.75" thickBot="1" x14ac:dyDescent="0.3">
      <c r="A5" s="859">
        <v>1</v>
      </c>
      <c r="B5" s="862" t="s">
        <v>837</v>
      </c>
      <c r="C5" s="209">
        <v>1.1000000000000001</v>
      </c>
      <c r="D5" s="480" t="s">
        <v>836</v>
      </c>
      <c r="E5" s="162" t="s">
        <v>383</v>
      </c>
      <c r="F5" s="195" t="s">
        <v>835</v>
      </c>
      <c r="G5" s="481" t="s">
        <v>138</v>
      </c>
      <c r="H5" s="1" t="s">
        <v>834</v>
      </c>
      <c r="I5" s="489" t="s">
        <v>833</v>
      </c>
      <c r="J5" s="1" t="s">
        <v>139</v>
      </c>
      <c r="K5" s="162" t="s">
        <v>139</v>
      </c>
      <c r="L5" s="1" t="s">
        <v>139</v>
      </c>
      <c r="M5" s="163" t="s">
        <v>816</v>
      </c>
    </row>
    <row r="6" spans="1:13" ht="231.75" thickBot="1" x14ac:dyDescent="0.3">
      <c r="A6" s="860"/>
      <c r="B6" s="863"/>
      <c r="C6" s="209">
        <v>1.2</v>
      </c>
      <c r="D6" s="1" t="s">
        <v>799</v>
      </c>
      <c r="E6" s="162" t="s">
        <v>335</v>
      </c>
      <c r="F6" s="162" t="s">
        <v>832</v>
      </c>
      <c r="G6" s="482" t="s">
        <v>140</v>
      </c>
      <c r="H6" s="162" t="s">
        <v>831</v>
      </c>
      <c r="I6" s="1" t="s">
        <v>139</v>
      </c>
      <c r="J6" s="162" t="s">
        <v>139</v>
      </c>
      <c r="K6" s="1" t="s">
        <v>139</v>
      </c>
      <c r="L6" s="162" t="s">
        <v>139</v>
      </c>
      <c r="M6" s="163" t="s">
        <v>816</v>
      </c>
    </row>
    <row r="7" spans="1:13" ht="248.25" thickBot="1" x14ac:dyDescent="0.3">
      <c r="A7" s="861"/>
      <c r="B7" s="864"/>
      <c r="C7" s="49">
        <v>1.3</v>
      </c>
      <c r="D7" s="781" t="s">
        <v>830</v>
      </c>
      <c r="E7" s="190" t="s">
        <v>383</v>
      </c>
      <c r="F7" s="778" t="s">
        <v>829</v>
      </c>
      <c r="G7" s="483" t="s">
        <v>141</v>
      </c>
      <c r="H7" s="1" t="s">
        <v>828</v>
      </c>
      <c r="I7" s="49" t="s">
        <v>139</v>
      </c>
      <c r="J7" s="1" t="s">
        <v>139</v>
      </c>
      <c r="K7" s="49" t="s">
        <v>139</v>
      </c>
      <c r="L7" s="23" t="s">
        <v>139</v>
      </c>
      <c r="M7" s="163" t="s">
        <v>816</v>
      </c>
    </row>
    <row r="8" spans="1:13" ht="198.75" thickBot="1" x14ac:dyDescent="0.3">
      <c r="A8" s="843">
        <v>2</v>
      </c>
      <c r="B8" s="851" t="s">
        <v>827</v>
      </c>
      <c r="C8" s="486">
        <v>2.1</v>
      </c>
      <c r="D8" s="777" t="s">
        <v>826</v>
      </c>
      <c r="E8" s="779" t="s">
        <v>383</v>
      </c>
      <c r="F8" s="38" t="s">
        <v>3116</v>
      </c>
      <c r="G8" s="780" t="s">
        <v>142</v>
      </c>
      <c r="H8" s="485" t="s">
        <v>825</v>
      </c>
      <c r="I8" s="219" t="s">
        <v>2216</v>
      </c>
      <c r="J8" s="485" t="s">
        <v>139</v>
      </c>
      <c r="K8" s="219" t="s">
        <v>139</v>
      </c>
      <c r="L8" s="485" t="s">
        <v>139</v>
      </c>
      <c r="M8" s="1" t="s">
        <v>816</v>
      </c>
    </row>
    <row r="9" spans="1:13" ht="99.75" thickBot="1" x14ac:dyDescent="0.3">
      <c r="A9" s="843"/>
      <c r="B9" s="852"/>
      <c r="C9" s="219">
        <v>2.2000000000000002</v>
      </c>
      <c r="D9" s="782" t="s">
        <v>824</v>
      </c>
      <c r="E9" s="166" t="s">
        <v>383</v>
      </c>
      <c r="F9" s="228" t="s">
        <v>823</v>
      </c>
      <c r="G9" s="484" t="s">
        <v>822</v>
      </c>
      <c r="H9" s="485" t="s">
        <v>821</v>
      </c>
      <c r="I9" s="219" t="s">
        <v>139</v>
      </c>
      <c r="J9" s="485" t="s">
        <v>139</v>
      </c>
      <c r="K9" s="219" t="s">
        <v>139</v>
      </c>
      <c r="L9" s="219" t="s">
        <v>139</v>
      </c>
      <c r="M9" s="163" t="s">
        <v>816</v>
      </c>
    </row>
    <row r="10" spans="1:13" ht="99.75" thickBot="1" x14ac:dyDescent="0.3">
      <c r="A10" s="843"/>
      <c r="B10" s="852"/>
      <c r="C10" s="486">
        <v>2.2999999999999998</v>
      </c>
      <c r="D10" s="195" t="s">
        <v>820</v>
      </c>
      <c r="E10" s="162" t="s">
        <v>383</v>
      </c>
      <c r="F10" s="485" t="s">
        <v>819</v>
      </c>
      <c r="G10" s="484" t="s">
        <v>143</v>
      </c>
      <c r="H10" s="485" t="s">
        <v>139</v>
      </c>
      <c r="I10" s="219" t="s">
        <v>139</v>
      </c>
      <c r="J10" s="485" t="s">
        <v>139</v>
      </c>
      <c r="K10" s="219" t="s">
        <v>139</v>
      </c>
      <c r="L10" s="485" t="s">
        <v>139</v>
      </c>
      <c r="M10" s="163" t="s">
        <v>816</v>
      </c>
    </row>
    <row r="11" spans="1:13" ht="132.75" thickBot="1" x14ac:dyDescent="0.3">
      <c r="A11" s="843"/>
      <c r="B11" s="853"/>
      <c r="C11" s="486">
        <v>2.4</v>
      </c>
      <c r="D11" s="195" t="s">
        <v>818</v>
      </c>
      <c r="E11" s="485" t="s">
        <v>493</v>
      </c>
      <c r="F11" s="219" t="s">
        <v>817</v>
      </c>
      <c r="G11" s="487" t="s">
        <v>144</v>
      </c>
      <c r="H11" s="219" t="s">
        <v>139</v>
      </c>
      <c r="I11" s="485" t="s">
        <v>139</v>
      </c>
      <c r="J11" s="219" t="s">
        <v>139</v>
      </c>
      <c r="K11" s="485" t="s">
        <v>139</v>
      </c>
      <c r="L11" s="219" t="s">
        <v>139</v>
      </c>
      <c r="M11" s="163" t="s">
        <v>816</v>
      </c>
    </row>
    <row r="12" spans="1:13" ht="380.25" thickBot="1" x14ac:dyDescent="0.3">
      <c r="A12" s="843">
        <v>3</v>
      </c>
      <c r="B12" s="854" t="s">
        <v>815</v>
      </c>
      <c r="C12" s="209">
        <v>3.1</v>
      </c>
      <c r="D12" s="24" t="s">
        <v>814</v>
      </c>
      <c r="E12" s="162" t="s">
        <v>383</v>
      </c>
      <c r="F12" s="24" t="s">
        <v>813</v>
      </c>
      <c r="G12" s="488" t="s">
        <v>145</v>
      </c>
      <c r="H12" s="480" t="s">
        <v>812</v>
      </c>
      <c r="I12" s="489" t="s">
        <v>808</v>
      </c>
      <c r="J12" s="1" t="s">
        <v>139</v>
      </c>
      <c r="K12" s="162" t="s">
        <v>139</v>
      </c>
      <c r="L12" s="1" t="s">
        <v>139</v>
      </c>
      <c r="M12" s="490" t="s">
        <v>2217</v>
      </c>
    </row>
    <row r="13" spans="1:13" ht="182.25" thickBot="1" x14ac:dyDescent="0.3">
      <c r="A13" s="843"/>
      <c r="B13" s="855"/>
      <c r="C13" s="209">
        <v>3.2</v>
      </c>
      <c r="D13" s="24" t="s">
        <v>811</v>
      </c>
      <c r="E13" s="162" t="s">
        <v>383</v>
      </c>
      <c r="F13" s="24" t="s">
        <v>810</v>
      </c>
      <c r="G13" s="488" t="s">
        <v>146</v>
      </c>
      <c r="H13" s="491" t="s">
        <v>809</v>
      </c>
      <c r="I13" s="489" t="s">
        <v>808</v>
      </c>
      <c r="J13" s="1" t="s">
        <v>139</v>
      </c>
      <c r="K13" s="162" t="s">
        <v>139</v>
      </c>
      <c r="L13" s="1" t="s">
        <v>139</v>
      </c>
      <c r="M13" s="490" t="s">
        <v>2217</v>
      </c>
    </row>
  </sheetData>
  <mergeCells count="11">
    <mergeCell ref="A8:A11"/>
    <mergeCell ref="B8:B11"/>
    <mergeCell ref="A12:A13"/>
    <mergeCell ref="B12:B13"/>
    <mergeCell ref="A1:K1"/>
    <mergeCell ref="A2:K2"/>
    <mergeCell ref="A4:B4"/>
    <mergeCell ref="C4:D4"/>
    <mergeCell ref="A3:K3"/>
    <mergeCell ref="A5:A7"/>
    <mergeCell ref="B5:B7"/>
  </mergeCells>
  <pageMargins left="0.7" right="0.7" top="0.75" bottom="0.75" header="0.3" footer="0.3"/>
  <pageSetup paperSize="9" scale="7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topLeftCell="C6" workbookViewId="0">
      <selection activeCell="F7" sqref="F7"/>
    </sheetView>
  </sheetViews>
  <sheetFormatPr defaultColWidth="8.85546875" defaultRowHeight="15" x14ac:dyDescent="0.25"/>
  <cols>
    <col min="1" max="1" width="6.5703125" style="37" customWidth="1"/>
    <col min="2" max="2" width="15.28515625" style="37" customWidth="1"/>
    <col min="3" max="3" width="5.5703125" style="37" customWidth="1"/>
    <col min="4" max="4" width="16.140625" style="37" customWidth="1"/>
    <col min="5" max="5" width="8.85546875" style="37"/>
    <col min="6" max="6" width="89.140625" style="37" customWidth="1"/>
    <col min="7" max="7" width="11.28515625" style="37" customWidth="1"/>
    <col min="8" max="8" width="13.7109375" style="37" customWidth="1"/>
    <col min="9" max="9" width="11.28515625" style="37" customWidth="1"/>
    <col min="10" max="10" width="11.7109375" style="37" customWidth="1"/>
    <col min="11" max="11" width="13.140625" style="37" customWidth="1"/>
    <col min="12" max="12" width="12.28515625" style="37" customWidth="1"/>
    <col min="13" max="13" width="12" style="37" customWidth="1"/>
    <col min="14" max="16384" width="8.85546875" style="37"/>
  </cols>
  <sheetData>
    <row r="1" spans="1:13" ht="21" customHeight="1" x14ac:dyDescent="0.35">
      <c r="A1" s="835" t="s">
        <v>807</v>
      </c>
      <c r="B1" s="835"/>
      <c r="C1" s="835"/>
      <c r="D1" s="835"/>
      <c r="E1" s="835"/>
      <c r="F1" s="835"/>
      <c r="G1" s="835"/>
      <c r="H1" s="835"/>
      <c r="I1" s="835"/>
      <c r="J1" s="835"/>
      <c r="K1" s="836"/>
      <c r="L1" s="283"/>
      <c r="M1" s="284"/>
    </row>
    <row r="2" spans="1:13" ht="18.75" x14ac:dyDescent="0.3">
      <c r="A2" s="868" t="s">
        <v>931</v>
      </c>
      <c r="B2" s="817"/>
      <c r="C2" s="817"/>
      <c r="D2" s="817"/>
      <c r="E2" s="817"/>
      <c r="F2" s="817"/>
      <c r="G2" s="817"/>
      <c r="H2" s="817"/>
      <c r="I2" s="817"/>
      <c r="J2" s="817"/>
      <c r="K2" s="818"/>
      <c r="L2" s="172"/>
      <c r="M2" s="285"/>
    </row>
    <row r="3" spans="1:13" ht="19.5" thickBot="1" x14ac:dyDescent="0.35">
      <c r="A3" s="869" t="s">
        <v>930</v>
      </c>
      <c r="B3" s="870"/>
      <c r="C3" s="870"/>
      <c r="D3" s="870"/>
      <c r="E3" s="870"/>
      <c r="F3" s="870"/>
      <c r="G3" s="870"/>
      <c r="H3" s="870"/>
      <c r="I3" s="870"/>
      <c r="J3" s="870"/>
      <c r="K3" s="871"/>
      <c r="L3" s="286"/>
      <c r="M3" s="287"/>
    </row>
    <row r="4" spans="1:13" ht="105.75" thickBot="1" x14ac:dyDescent="0.3">
      <c r="A4" s="839" t="s">
        <v>805</v>
      </c>
      <c r="B4" s="839"/>
      <c r="C4" s="839" t="s">
        <v>804</v>
      </c>
      <c r="D4" s="839"/>
      <c r="E4" s="677" t="s">
        <v>769</v>
      </c>
      <c r="F4" s="677" t="s">
        <v>768</v>
      </c>
      <c r="G4" s="677" t="s">
        <v>767</v>
      </c>
      <c r="H4" s="677" t="s">
        <v>766</v>
      </c>
      <c r="I4" s="677" t="s">
        <v>765</v>
      </c>
      <c r="J4" s="677" t="s">
        <v>764</v>
      </c>
      <c r="K4" s="7" t="s">
        <v>763</v>
      </c>
      <c r="L4" s="702" t="s">
        <v>762</v>
      </c>
      <c r="M4" s="677" t="s">
        <v>761</v>
      </c>
    </row>
    <row r="5" spans="1:13" ht="182.25" thickBot="1" x14ac:dyDescent="0.35">
      <c r="A5" s="865">
        <v>1</v>
      </c>
      <c r="B5" s="866" t="s">
        <v>929</v>
      </c>
      <c r="C5" s="613">
        <v>1.1000000000000001</v>
      </c>
      <c r="D5" s="613" t="s">
        <v>928</v>
      </c>
      <c r="E5" s="613" t="s">
        <v>383</v>
      </c>
      <c r="F5" s="613" t="s">
        <v>927</v>
      </c>
      <c r="G5" s="132" t="s">
        <v>926</v>
      </c>
      <c r="H5" s="613" t="s">
        <v>925</v>
      </c>
      <c r="I5" s="613" t="s">
        <v>873</v>
      </c>
      <c r="J5" s="613"/>
      <c r="K5" s="101"/>
      <c r="L5" s="99"/>
      <c r="M5" s="78" t="s">
        <v>853</v>
      </c>
    </row>
    <row r="6" spans="1:13" ht="384" customHeight="1" thickBot="1" x14ac:dyDescent="0.3">
      <c r="A6" s="865"/>
      <c r="B6" s="866"/>
      <c r="C6" s="613">
        <v>1.2</v>
      </c>
      <c r="D6" s="613" t="s">
        <v>799</v>
      </c>
      <c r="E6" s="613" t="s">
        <v>335</v>
      </c>
      <c r="F6" s="447" t="s">
        <v>924</v>
      </c>
      <c r="G6" s="288" t="s">
        <v>923</v>
      </c>
      <c r="H6" s="613" t="s">
        <v>922</v>
      </c>
      <c r="I6" s="613" t="s">
        <v>873</v>
      </c>
      <c r="J6" s="613"/>
      <c r="K6" s="101" t="s">
        <v>921</v>
      </c>
      <c r="L6" s="103"/>
      <c r="M6" s="678" t="s">
        <v>853</v>
      </c>
    </row>
    <row r="7" spans="1:13" ht="198.75" thickBot="1" x14ac:dyDescent="0.35">
      <c r="A7" s="865"/>
      <c r="B7" s="866"/>
      <c r="C7" s="674">
        <v>1.3</v>
      </c>
      <c r="D7" s="674" t="s">
        <v>920</v>
      </c>
      <c r="E7" s="613" t="s">
        <v>383</v>
      </c>
      <c r="F7" s="446" t="s">
        <v>3117</v>
      </c>
      <c r="G7" s="674" t="s">
        <v>919</v>
      </c>
      <c r="H7" s="674" t="s">
        <v>918</v>
      </c>
      <c r="I7" s="674" t="s">
        <v>917</v>
      </c>
      <c r="J7" s="674"/>
      <c r="K7" s="79"/>
      <c r="L7" s="289"/>
      <c r="M7" s="680" t="s">
        <v>916</v>
      </c>
    </row>
    <row r="8" spans="1:13" ht="83.25" thickBot="1" x14ac:dyDescent="0.3">
      <c r="A8" s="865"/>
      <c r="B8" s="867"/>
      <c r="C8" s="210">
        <v>1.4</v>
      </c>
      <c r="D8" s="78" t="s">
        <v>915</v>
      </c>
      <c r="E8" s="613" t="s">
        <v>383</v>
      </c>
      <c r="F8" s="448" t="s">
        <v>914</v>
      </c>
      <c r="G8" s="208" t="s">
        <v>890</v>
      </c>
      <c r="H8" s="208" t="s">
        <v>913</v>
      </c>
      <c r="I8" s="208"/>
      <c r="J8" s="208"/>
      <c r="K8" s="210"/>
      <c r="L8" s="102"/>
      <c r="M8" s="102"/>
    </row>
    <row r="9" spans="1:13" ht="264.75" thickBot="1" x14ac:dyDescent="0.35">
      <c r="A9" s="873">
        <v>2</v>
      </c>
      <c r="B9" s="872" t="s">
        <v>912</v>
      </c>
      <c r="C9" s="613">
        <v>2.1</v>
      </c>
      <c r="D9" s="613" t="s">
        <v>911</v>
      </c>
      <c r="E9" s="679" t="s">
        <v>329</v>
      </c>
      <c r="F9" s="664" t="s">
        <v>910</v>
      </c>
      <c r="G9" s="208" t="s">
        <v>890</v>
      </c>
      <c r="H9" s="613" t="s">
        <v>909</v>
      </c>
      <c r="I9" s="613" t="s">
        <v>908</v>
      </c>
      <c r="J9" s="613"/>
      <c r="K9" s="101"/>
      <c r="L9" s="290"/>
      <c r="M9" s="678" t="s">
        <v>853</v>
      </c>
    </row>
    <row r="10" spans="1:13" ht="116.25" thickBot="1" x14ac:dyDescent="0.35">
      <c r="A10" s="865"/>
      <c r="B10" s="867"/>
      <c r="C10" s="613">
        <v>2.2000000000000002</v>
      </c>
      <c r="D10" s="613" t="s">
        <v>907</v>
      </c>
      <c r="E10" s="613" t="s">
        <v>383</v>
      </c>
      <c r="F10" s="447" t="s">
        <v>906</v>
      </c>
      <c r="G10" s="613" t="s">
        <v>905</v>
      </c>
      <c r="H10" s="613" t="s">
        <v>904</v>
      </c>
      <c r="I10" s="613"/>
      <c r="J10" s="613"/>
      <c r="K10" s="101"/>
      <c r="L10" s="99"/>
      <c r="M10" s="78" t="s">
        <v>862</v>
      </c>
    </row>
    <row r="11" spans="1:13" ht="215.25" thickBot="1" x14ac:dyDescent="0.35">
      <c r="A11" s="874">
        <v>3</v>
      </c>
      <c r="B11" s="876" t="s">
        <v>903</v>
      </c>
      <c r="C11" s="613">
        <v>3.1</v>
      </c>
      <c r="D11" s="613" t="s">
        <v>902</v>
      </c>
      <c r="E11" s="613" t="s">
        <v>383</v>
      </c>
      <c r="F11" s="613" t="s">
        <v>901</v>
      </c>
      <c r="G11" s="291" t="s">
        <v>900</v>
      </c>
      <c r="H11" s="613" t="s">
        <v>2218</v>
      </c>
      <c r="I11" s="613" t="s">
        <v>873</v>
      </c>
      <c r="J11" s="613"/>
      <c r="K11" s="101"/>
      <c r="L11" s="290"/>
      <c r="M11" s="678" t="s">
        <v>853</v>
      </c>
    </row>
    <row r="12" spans="1:13" ht="345" customHeight="1" thickBot="1" x14ac:dyDescent="0.35">
      <c r="A12" s="874"/>
      <c r="B12" s="876"/>
      <c r="C12" s="613">
        <v>3.2</v>
      </c>
      <c r="D12" s="613" t="s">
        <v>899</v>
      </c>
      <c r="E12" s="613" t="s">
        <v>383</v>
      </c>
      <c r="F12" s="613" t="s">
        <v>898</v>
      </c>
      <c r="G12" s="613" t="s">
        <v>897</v>
      </c>
      <c r="H12" s="613" t="s">
        <v>896</v>
      </c>
      <c r="I12" s="613" t="s">
        <v>873</v>
      </c>
      <c r="J12" s="613"/>
      <c r="K12" s="101"/>
      <c r="L12" s="99"/>
      <c r="M12" s="678" t="s">
        <v>853</v>
      </c>
    </row>
    <row r="13" spans="1:13" ht="150.75" customHeight="1" thickBot="1" x14ac:dyDescent="0.3">
      <c r="A13" s="874"/>
      <c r="B13" s="876"/>
      <c r="C13" s="613">
        <v>3.3</v>
      </c>
      <c r="D13" s="613" t="s">
        <v>895</v>
      </c>
      <c r="E13" s="613" t="s">
        <v>406</v>
      </c>
      <c r="F13" s="447" t="s">
        <v>894</v>
      </c>
      <c r="G13" s="291" t="s">
        <v>248</v>
      </c>
      <c r="H13" s="613" t="s">
        <v>893</v>
      </c>
      <c r="I13" s="613"/>
      <c r="J13" s="613"/>
      <c r="K13" s="101"/>
      <c r="L13" s="103"/>
      <c r="M13" s="678" t="s">
        <v>844</v>
      </c>
    </row>
    <row r="14" spans="1:13" ht="132.75" thickBot="1" x14ac:dyDescent="0.3">
      <c r="A14" s="874"/>
      <c r="B14" s="876"/>
      <c r="C14" s="613">
        <v>3.4</v>
      </c>
      <c r="D14" s="613" t="s">
        <v>892</v>
      </c>
      <c r="E14" s="613" t="s">
        <v>383</v>
      </c>
      <c r="F14" s="613" t="s">
        <v>891</v>
      </c>
      <c r="G14" s="613" t="s">
        <v>890</v>
      </c>
      <c r="H14" s="613" t="s">
        <v>889</v>
      </c>
      <c r="I14" s="613" t="s">
        <v>873</v>
      </c>
      <c r="J14" s="613"/>
      <c r="K14" s="101"/>
      <c r="L14" s="102"/>
      <c r="M14" s="678" t="s">
        <v>853</v>
      </c>
    </row>
    <row r="15" spans="1:13" ht="116.25" thickBot="1" x14ac:dyDescent="0.35">
      <c r="A15" s="874"/>
      <c r="B15" s="876"/>
      <c r="C15" s="613">
        <v>3.4</v>
      </c>
      <c r="D15" s="613" t="s">
        <v>888</v>
      </c>
      <c r="E15" s="613" t="s">
        <v>383</v>
      </c>
      <c r="F15" s="613" t="s">
        <v>887</v>
      </c>
      <c r="G15" s="292" t="s">
        <v>883</v>
      </c>
      <c r="H15" s="613" t="s">
        <v>886</v>
      </c>
      <c r="I15" s="613"/>
      <c r="J15" s="613"/>
      <c r="K15" s="101"/>
      <c r="L15" s="99"/>
      <c r="M15" s="678" t="s">
        <v>844</v>
      </c>
    </row>
    <row r="16" spans="1:13" ht="132.75" thickBot="1" x14ac:dyDescent="0.35">
      <c r="A16" s="874"/>
      <c r="B16" s="876"/>
      <c r="C16" s="613">
        <v>3.5</v>
      </c>
      <c r="D16" s="674" t="s">
        <v>885</v>
      </c>
      <c r="E16" s="613" t="s">
        <v>383</v>
      </c>
      <c r="F16" s="711" t="s">
        <v>884</v>
      </c>
      <c r="G16" s="293" t="s">
        <v>883</v>
      </c>
      <c r="H16" s="674" t="s">
        <v>882</v>
      </c>
      <c r="I16" s="613"/>
      <c r="J16" s="613"/>
      <c r="K16" s="101"/>
      <c r="L16" s="294"/>
      <c r="M16" s="678" t="s">
        <v>853</v>
      </c>
    </row>
    <row r="17" spans="1:13" ht="132.75" thickBot="1" x14ac:dyDescent="0.3">
      <c r="A17" s="874"/>
      <c r="B17" s="876"/>
      <c r="C17" s="101">
        <v>3.6</v>
      </c>
      <c r="D17" s="295" t="s">
        <v>881</v>
      </c>
      <c r="E17" s="613" t="s">
        <v>383</v>
      </c>
      <c r="F17" s="449" t="s">
        <v>880</v>
      </c>
      <c r="G17" s="78" t="s">
        <v>879</v>
      </c>
      <c r="H17" s="78" t="s">
        <v>878</v>
      </c>
      <c r="I17" s="613"/>
      <c r="J17" s="613"/>
      <c r="K17" s="101"/>
      <c r="L17" s="203"/>
      <c r="M17" s="678" t="s">
        <v>853</v>
      </c>
    </row>
    <row r="18" spans="1:13" ht="83.25" thickBot="1" x14ac:dyDescent="0.3">
      <c r="A18" s="875"/>
      <c r="B18" s="877"/>
      <c r="C18" s="613">
        <v>3.7</v>
      </c>
      <c r="D18" s="613" t="s">
        <v>877</v>
      </c>
      <c r="E18" s="101" t="s">
        <v>2219</v>
      </c>
      <c r="F18" s="448" t="s">
        <v>876</v>
      </c>
      <c r="G18" s="613" t="s">
        <v>875</v>
      </c>
      <c r="H18" s="613" t="s">
        <v>874</v>
      </c>
      <c r="I18" s="613" t="s">
        <v>873</v>
      </c>
      <c r="J18" s="613"/>
      <c r="K18" s="101"/>
      <c r="L18" s="203"/>
      <c r="M18" s="678" t="s">
        <v>844</v>
      </c>
    </row>
    <row r="19" spans="1:13" ht="253.5" customHeight="1" thickBot="1" x14ac:dyDescent="0.3">
      <c r="A19" s="874">
        <v>4</v>
      </c>
      <c r="B19" s="876" t="s">
        <v>872</v>
      </c>
      <c r="C19" s="613">
        <v>4.0999999999999996</v>
      </c>
      <c r="D19" s="613" t="s">
        <v>871</v>
      </c>
      <c r="E19" s="613" t="s">
        <v>383</v>
      </c>
      <c r="F19" s="296" t="s">
        <v>870</v>
      </c>
      <c r="G19" s="492" t="s">
        <v>869</v>
      </c>
      <c r="H19" s="613" t="s">
        <v>868</v>
      </c>
      <c r="I19" s="613" t="s">
        <v>867</v>
      </c>
      <c r="J19" s="613"/>
      <c r="K19" s="101"/>
      <c r="L19" s="102"/>
      <c r="M19" s="678" t="s">
        <v>853</v>
      </c>
    </row>
    <row r="20" spans="1:13" ht="83.25" thickBot="1" x14ac:dyDescent="0.3">
      <c r="A20" s="874"/>
      <c r="B20" s="876"/>
      <c r="C20" s="613">
        <v>4.2</v>
      </c>
      <c r="D20" s="674" t="s">
        <v>866</v>
      </c>
      <c r="E20" s="613" t="s">
        <v>383</v>
      </c>
      <c r="F20" s="446" t="s">
        <v>865</v>
      </c>
      <c r="G20" s="613" t="s">
        <v>864</v>
      </c>
      <c r="H20" s="613" t="s">
        <v>863</v>
      </c>
      <c r="I20" s="613"/>
      <c r="J20" s="613"/>
      <c r="K20" s="101"/>
      <c r="L20" s="103"/>
      <c r="M20" s="78" t="s">
        <v>862</v>
      </c>
    </row>
    <row r="21" spans="1:13" ht="132.75" thickBot="1" x14ac:dyDescent="0.3">
      <c r="A21" s="874"/>
      <c r="B21" s="876"/>
      <c r="C21" s="101">
        <v>4.5</v>
      </c>
      <c r="D21" s="78" t="s">
        <v>861</v>
      </c>
      <c r="E21" s="613" t="s">
        <v>383</v>
      </c>
      <c r="F21" s="78" t="s">
        <v>860</v>
      </c>
      <c r="G21" s="613" t="s">
        <v>859</v>
      </c>
      <c r="H21" s="613" t="s">
        <v>858</v>
      </c>
      <c r="I21" s="613"/>
      <c r="J21" s="613"/>
      <c r="K21" s="101"/>
      <c r="L21" s="102"/>
      <c r="M21" s="678" t="s">
        <v>853</v>
      </c>
    </row>
    <row r="22" spans="1:13" ht="149.25" thickBot="1" x14ac:dyDescent="0.3">
      <c r="A22" s="874"/>
      <c r="B22" s="876"/>
      <c r="C22" s="101">
        <v>4.5999999999999996</v>
      </c>
      <c r="D22" s="78" t="s">
        <v>857</v>
      </c>
      <c r="E22" s="613" t="s">
        <v>383</v>
      </c>
      <c r="F22" s="448" t="s">
        <v>856</v>
      </c>
      <c r="G22" s="288" t="s">
        <v>855</v>
      </c>
      <c r="H22" s="613" t="s">
        <v>854</v>
      </c>
      <c r="I22" s="613"/>
      <c r="J22" s="613"/>
      <c r="K22" s="101"/>
      <c r="L22" s="102"/>
      <c r="M22" s="678" t="s">
        <v>853</v>
      </c>
    </row>
    <row r="23" spans="1:13" ht="149.25" thickBot="1" x14ac:dyDescent="0.35">
      <c r="A23" s="823"/>
      <c r="B23" s="872" t="s">
        <v>852</v>
      </c>
      <c r="C23" s="613">
        <v>5.0999999999999996</v>
      </c>
      <c r="D23" s="613" t="s">
        <v>851</v>
      </c>
      <c r="E23" s="613" t="s">
        <v>383</v>
      </c>
      <c r="F23" s="447" t="s">
        <v>850</v>
      </c>
      <c r="G23" s="288" t="s">
        <v>849</v>
      </c>
      <c r="H23" s="613" t="s">
        <v>848</v>
      </c>
      <c r="I23" s="613"/>
      <c r="J23" s="613"/>
      <c r="K23" s="101"/>
      <c r="L23" s="99"/>
      <c r="M23" s="678" t="s">
        <v>844</v>
      </c>
    </row>
    <row r="24" spans="1:13" ht="198.75" thickBot="1" x14ac:dyDescent="0.3">
      <c r="A24" s="824"/>
      <c r="B24" s="866"/>
      <c r="C24" s="613">
        <v>5.2</v>
      </c>
      <c r="D24" s="613" t="s">
        <v>847</v>
      </c>
      <c r="E24" s="613" t="s">
        <v>383</v>
      </c>
      <c r="F24" s="446" t="s">
        <v>846</v>
      </c>
      <c r="G24" s="292" t="s">
        <v>845</v>
      </c>
      <c r="H24" s="613" t="s">
        <v>2220</v>
      </c>
      <c r="I24" s="613"/>
      <c r="J24" s="613"/>
      <c r="K24" s="101"/>
      <c r="L24" s="102"/>
      <c r="M24" s="678" t="s">
        <v>844</v>
      </c>
    </row>
    <row r="25" spans="1:13" ht="264.75" thickBot="1" x14ac:dyDescent="0.3">
      <c r="A25" s="825"/>
      <c r="B25" s="867"/>
      <c r="C25" s="613">
        <v>5.3</v>
      </c>
      <c r="D25" s="613" t="s">
        <v>843</v>
      </c>
      <c r="E25" s="101"/>
      <c r="F25" s="448" t="s">
        <v>842</v>
      </c>
      <c r="G25" s="297" t="s">
        <v>841</v>
      </c>
      <c r="H25" s="613" t="s">
        <v>840</v>
      </c>
      <c r="I25" s="613"/>
      <c r="J25" s="613"/>
      <c r="K25" s="101"/>
      <c r="L25" s="102"/>
      <c r="M25" s="89" t="s">
        <v>839</v>
      </c>
    </row>
  </sheetData>
  <mergeCells count="15">
    <mergeCell ref="A23:A25"/>
    <mergeCell ref="B23:B25"/>
    <mergeCell ref="A9:A10"/>
    <mergeCell ref="B9:B10"/>
    <mergeCell ref="A11:A18"/>
    <mergeCell ref="B11:B18"/>
    <mergeCell ref="A19:A22"/>
    <mergeCell ref="B19:B22"/>
    <mergeCell ref="A5:A8"/>
    <mergeCell ref="B5:B8"/>
    <mergeCell ref="A1:K1"/>
    <mergeCell ref="A2:K2"/>
    <mergeCell ref="A3:K3"/>
    <mergeCell ref="A4:B4"/>
    <mergeCell ref="C4:D4"/>
  </mergeCells>
  <pageMargins left="0.7" right="0.7" top="0.75" bottom="0.75" header="0.3" footer="0.3"/>
  <pageSetup scale="5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workbookViewId="0">
      <selection activeCell="D6" sqref="D6"/>
    </sheetView>
  </sheetViews>
  <sheetFormatPr defaultColWidth="9.140625" defaultRowHeight="15" x14ac:dyDescent="0.25"/>
  <cols>
    <col min="1" max="1" width="5.7109375" style="37" customWidth="1"/>
    <col min="2" max="2" width="16.5703125" style="37" customWidth="1"/>
    <col min="3" max="3" width="5.85546875" style="37" customWidth="1"/>
    <col min="4" max="4" width="15.28515625" style="37" customWidth="1"/>
    <col min="5" max="5" width="13.5703125" style="37" customWidth="1"/>
    <col min="6" max="6" width="26" style="37" customWidth="1"/>
    <col min="7" max="7" width="16.42578125" style="37" customWidth="1"/>
    <col min="8" max="8" width="17.7109375" style="37" customWidth="1"/>
    <col min="9" max="9" width="16.5703125" style="37" customWidth="1"/>
    <col min="10" max="10" width="17.5703125" style="37" customWidth="1"/>
    <col min="11" max="11" width="16.85546875" style="37" customWidth="1"/>
    <col min="12" max="12" width="16.28515625" style="37" customWidth="1"/>
    <col min="13" max="13" width="19.42578125" style="37" customWidth="1"/>
    <col min="14" max="16384" width="9.140625" style="37"/>
  </cols>
  <sheetData>
    <row r="1" spans="1:13" x14ac:dyDescent="0.25">
      <c r="A1" s="234"/>
      <c r="B1" s="234"/>
      <c r="C1" s="234"/>
      <c r="D1" s="234"/>
      <c r="E1" s="234"/>
      <c r="F1" s="234"/>
      <c r="G1" s="234"/>
      <c r="H1" s="234"/>
      <c r="I1" s="234"/>
      <c r="J1" s="234"/>
      <c r="K1" s="234"/>
      <c r="L1" s="234"/>
      <c r="M1" s="234"/>
    </row>
    <row r="2" spans="1:13" ht="26.25" customHeight="1" x14ac:dyDescent="0.25">
      <c r="A2" s="889" t="s">
        <v>1097</v>
      </c>
      <c r="B2" s="890"/>
      <c r="C2" s="890"/>
      <c r="D2" s="890"/>
      <c r="E2" s="890"/>
      <c r="F2" s="890"/>
      <c r="G2" s="890"/>
      <c r="H2" s="890"/>
      <c r="I2" s="890"/>
      <c r="J2" s="890"/>
      <c r="K2" s="890"/>
      <c r="L2" s="890"/>
      <c r="M2" s="891"/>
    </row>
    <row r="3" spans="1:13" ht="20.25" customHeight="1" x14ac:dyDescent="0.25">
      <c r="A3" s="892" t="s">
        <v>1096</v>
      </c>
      <c r="B3" s="893"/>
      <c r="C3" s="893"/>
      <c r="D3" s="893"/>
      <c r="E3" s="893"/>
      <c r="F3" s="893"/>
      <c r="G3" s="893"/>
      <c r="H3" s="893"/>
      <c r="I3" s="893"/>
      <c r="J3" s="893"/>
      <c r="K3" s="893"/>
      <c r="L3" s="893"/>
      <c r="M3" s="894"/>
    </row>
    <row r="4" spans="1:13" ht="27.75" customHeight="1" thickBot="1" x14ac:dyDescent="0.3">
      <c r="A4" s="895" t="s">
        <v>1095</v>
      </c>
      <c r="B4" s="896"/>
      <c r="C4" s="897" t="s">
        <v>1094</v>
      </c>
      <c r="D4" s="898"/>
      <c r="E4" s="898"/>
      <c r="F4" s="898"/>
      <c r="G4" s="898"/>
      <c r="H4" s="898"/>
      <c r="I4" s="898"/>
      <c r="J4" s="898"/>
      <c r="K4" s="899"/>
      <c r="L4" s="233"/>
      <c r="M4" s="233"/>
    </row>
    <row r="5" spans="1:13" ht="63" x14ac:dyDescent="0.25">
      <c r="A5" s="900" t="s">
        <v>805</v>
      </c>
      <c r="B5" s="901"/>
      <c r="C5" s="900" t="s">
        <v>1093</v>
      </c>
      <c r="D5" s="901"/>
      <c r="E5" s="601" t="s">
        <v>1092</v>
      </c>
      <c r="F5" s="601" t="s">
        <v>1091</v>
      </c>
      <c r="G5" s="601" t="s">
        <v>1090</v>
      </c>
      <c r="H5" s="601" t="s">
        <v>1089</v>
      </c>
      <c r="I5" s="602" t="s">
        <v>1088</v>
      </c>
      <c r="J5" s="602" t="s">
        <v>1087</v>
      </c>
      <c r="K5" s="602" t="s">
        <v>1086</v>
      </c>
      <c r="L5" s="602" t="s">
        <v>1085</v>
      </c>
      <c r="M5" s="603" t="s">
        <v>761</v>
      </c>
    </row>
    <row r="6" spans="1:13" ht="165" x14ac:dyDescent="0.25">
      <c r="A6" s="886">
        <v>1</v>
      </c>
      <c r="B6" s="881" t="s">
        <v>1084</v>
      </c>
      <c r="C6" s="683" t="s">
        <v>110</v>
      </c>
      <c r="D6" s="705" t="s">
        <v>799</v>
      </c>
      <c r="E6" s="684" t="s">
        <v>335</v>
      </c>
      <c r="F6" s="705" t="s">
        <v>1083</v>
      </c>
      <c r="G6" s="705" t="s">
        <v>381</v>
      </c>
      <c r="H6" s="705" t="s">
        <v>1042</v>
      </c>
      <c r="I6" s="705"/>
      <c r="J6" s="705"/>
      <c r="K6" s="705"/>
      <c r="L6" s="705"/>
      <c r="M6" s="235" t="s">
        <v>1082</v>
      </c>
    </row>
    <row r="7" spans="1:13" ht="165" x14ac:dyDescent="0.25">
      <c r="A7" s="887"/>
      <c r="B7" s="882"/>
      <c r="C7" s="683" t="s">
        <v>112</v>
      </c>
      <c r="D7" s="705" t="s">
        <v>1081</v>
      </c>
      <c r="E7" s="684" t="s">
        <v>335</v>
      </c>
      <c r="F7" s="705" t="s">
        <v>1080</v>
      </c>
      <c r="G7" s="705" t="s">
        <v>381</v>
      </c>
      <c r="H7" s="705" t="s">
        <v>1079</v>
      </c>
      <c r="I7" s="705"/>
      <c r="J7" s="705"/>
      <c r="K7" s="705"/>
      <c r="L7" s="705"/>
      <c r="M7" s="235" t="s">
        <v>1078</v>
      </c>
    </row>
    <row r="8" spans="1:13" ht="181.5" x14ac:dyDescent="0.25">
      <c r="A8" s="887"/>
      <c r="B8" s="882"/>
      <c r="C8" s="683" t="s">
        <v>113</v>
      </c>
      <c r="D8" s="705" t="s">
        <v>1077</v>
      </c>
      <c r="E8" s="684" t="s">
        <v>335</v>
      </c>
      <c r="F8" s="705" t="s">
        <v>1076</v>
      </c>
      <c r="G8" s="705" t="s">
        <v>381</v>
      </c>
      <c r="H8" s="705" t="s">
        <v>1042</v>
      </c>
      <c r="I8" s="705"/>
      <c r="J8" s="705"/>
      <c r="K8" s="705"/>
      <c r="L8" s="705"/>
      <c r="M8" s="235" t="s">
        <v>1075</v>
      </c>
    </row>
    <row r="9" spans="1:13" ht="198" x14ac:dyDescent="0.25">
      <c r="A9" s="888"/>
      <c r="B9" s="883"/>
      <c r="C9" s="683" t="s">
        <v>188</v>
      </c>
      <c r="D9" s="705" t="s">
        <v>1074</v>
      </c>
      <c r="E9" s="684" t="s">
        <v>1073</v>
      </c>
      <c r="F9" s="705" t="s">
        <v>1072</v>
      </c>
      <c r="G9" s="705" t="s">
        <v>381</v>
      </c>
      <c r="H9" s="705" t="s">
        <v>1071</v>
      </c>
      <c r="I9" s="705"/>
      <c r="J9" s="705"/>
      <c r="K9" s="705"/>
      <c r="L9" s="705"/>
      <c r="M9" s="235" t="s">
        <v>1070</v>
      </c>
    </row>
    <row r="10" spans="1:13" ht="82.5" x14ac:dyDescent="0.25">
      <c r="A10" s="456"/>
      <c r="B10" s="694"/>
      <c r="C10" s="683">
        <v>1.5</v>
      </c>
      <c r="D10" s="683" t="s">
        <v>1069</v>
      </c>
      <c r="E10" s="684" t="s">
        <v>335</v>
      </c>
      <c r="F10" s="705" t="s">
        <v>1068</v>
      </c>
      <c r="G10" s="705" t="s">
        <v>318</v>
      </c>
      <c r="H10" s="705"/>
      <c r="I10" s="705" t="s">
        <v>1067</v>
      </c>
      <c r="J10" s="705"/>
      <c r="K10" s="705"/>
      <c r="L10" s="705"/>
      <c r="M10" s="235" t="s">
        <v>1066</v>
      </c>
    </row>
    <row r="11" spans="1:13" ht="409.5" x14ac:dyDescent="0.25">
      <c r="A11" s="886">
        <v>2</v>
      </c>
      <c r="B11" s="881" t="s">
        <v>1065</v>
      </c>
      <c r="C11" s="683" t="s">
        <v>114</v>
      </c>
      <c r="D11" s="683" t="s">
        <v>1064</v>
      </c>
      <c r="E11" s="684" t="s">
        <v>335</v>
      </c>
      <c r="F11" s="683" t="s">
        <v>1063</v>
      </c>
      <c r="G11" s="705" t="s">
        <v>1062</v>
      </c>
      <c r="H11" s="705" t="s">
        <v>1061</v>
      </c>
      <c r="I11" s="705" t="s">
        <v>1060</v>
      </c>
      <c r="J11" s="705"/>
      <c r="K11" s="705"/>
      <c r="L11" s="705"/>
      <c r="M11" s="235" t="s">
        <v>1059</v>
      </c>
    </row>
    <row r="12" spans="1:13" ht="409.5" x14ac:dyDescent="0.25">
      <c r="A12" s="887"/>
      <c r="B12" s="882"/>
      <c r="C12" s="57" t="s">
        <v>189</v>
      </c>
      <c r="D12" s="57" t="s">
        <v>1058</v>
      </c>
      <c r="E12" s="81" t="s">
        <v>335</v>
      </c>
      <c r="F12" s="705" t="s">
        <v>1057</v>
      </c>
      <c r="G12" s="705" t="s">
        <v>190</v>
      </c>
      <c r="H12" s="57" t="s">
        <v>1056</v>
      </c>
      <c r="I12" s="82" t="s">
        <v>1055</v>
      </c>
      <c r="J12" s="82"/>
      <c r="K12" s="82"/>
      <c r="L12" s="82"/>
      <c r="M12" s="236" t="s">
        <v>1054</v>
      </c>
    </row>
    <row r="13" spans="1:13" ht="148.5" x14ac:dyDescent="0.25">
      <c r="A13" s="887"/>
      <c r="B13" s="882"/>
      <c r="C13" s="683" t="s">
        <v>191</v>
      </c>
      <c r="D13" s="82" t="s">
        <v>1053</v>
      </c>
      <c r="E13" s="81" t="s">
        <v>564</v>
      </c>
      <c r="F13" s="705" t="s">
        <v>1052</v>
      </c>
      <c r="G13" s="705" t="s">
        <v>381</v>
      </c>
      <c r="H13" s="705" t="s">
        <v>1051</v>
      </c>
      <c r="I13" s="237" t="s">
        <v>1050</v>
      </c>
      <c r="J13" s="81"/>
      <c r="K13" s="82"/>
      <c r="L13" s="82"/>
      <c r="M13" s="236" t="s">
        <v>1049</v>
      </c>
    </row>
    <row r="14" spans="1:13" ht="409.5" x14ac:dyDescent="0.25">
      <c r="A14" s="887"/>
      <c r="B14" s="882"/>
      <c r="C14" s="57" t="s">
        <v>118</v>
      </c>
      <c r="D14" s="82" t="s">
        <v>1048</v>
      </c>
      <c r="E14" s="81" t="s">
        <v>335</v>
      </c>
      <c r="F14" s="82" t="s">
        <v>1047</v>
      </c>
      <c r="G14" s="82" t="s">
        <v>381</v>
      </c>
      <c r="H14" s="238" t="s">
        <v>1046</v>
      </c>
      <c r="I14" s="82"/>
      <c r="J14" s="82"/>
      <c r="K14" s="82"/>
      <c r="L14" s="82"/>
      <c r="M14" s="236" t="s">
        <v>1045</v>
      </c>
    </row>
    <row r="15" spans="1:13" ht="181.5" x14ac:dyDescent="0.25">
      <c r="A15" s="887"/>
      <c r="B15" s="882"/>
      <c r="C15" s="683" t="s">
        <v>192</v>
      </c>
      <c r="D15" s="705" t="s">
        <v>1044</v>
      </c>
      <c r="E15" s="684" t="s">
        <v>335</v>
      </c>
      <c r="F15" s="705" t="s">
        <v>1043</v>
      </c>
      <c r="G15" s="705" t="s">
        <v>381</v>
      </c>
      <c r="H15" s="705" t="s">
        <v>1042</v>
      </c>
      <c r="I15" s="705" t="s">
        <v>1041</v>
      </c>
      <c r="J15" s="705"/>
      <c r="K15" s="705" t="s">
        <v>2223</v>
      </c>
      <c r="L15" s="705"/>
      <c r="M15" s="235" t="s">
        <v>1040</v>
      </c>
    </row>
    <row r="16" spans="1:13" ht="247.5" x14ac:dyDescent="0.25">
      <c r="A16" s="888"/>
      <c r="B16" s="883"/>
      <c r="C16" s="683" t="s">
        <v>193</v>
      </c>
      <c r="D16" s="705" t="s">
        <v>2224</v>
      </c>
      <c r="E16" s="684" t="s">
        <v>335</v>
      </c>
      <c r="F16" s="705" t="s">
        <v>1039</v>
      </c>
      <c r="G16" s="705" t="s">
        <v>381</v>
      </c>
      <c r="H16" s="705" t="s">
        <v>1038</v>
      </c>
      <c r="I16" s="705" t="s">
        <v>1037</v>
      </c>
      <c r="J16" s="705"/>
      <c r="K16" s="705"/>
      <c r="L16" s="705"/>
      <c r="M16" s="235" t="s">
        <v>1036</v>
      </c>
    </row>
    <row r="17" spans="1:13" ht="409.5" x14ac:dyDescent="0.3">
      <c r="A17" s="886">
        <v>3</v>
      </c>
      <c r="B17" s="881" t="s">
        <v>1035</v>
      </c>
      <c r="C17" s="57" t="s">
        <v>120</v>
      </c>
      <c r="D17" s="57" t="s">
        <v>1034</v>
      </c>
      <c r="E17" s="81" t="s">
        <v>335</v>
      </c>
      <c r="F17" s="57" t="s">
        <v>1033</v>
      </c>
      <c r="G17" s="82" t="s">
        <v>1032</v>
      </c>
      <c r="H17" s="82" t="s">
        <v>1031</v>
      </c>
      <c r="I17" s="82" t="s">
        <v>1030</v>
      </c>
      <c r="J17" s="82"/>
      <c r="K17" s="82"/>
      <c r="L17" s="239"/>
      <c r="M17" s="236" t="s">
        <v>1029</v>
      </c>
    </row>
    <row r="18" spans="1:13" ht="280.5" x14ac:dyDescent="0.25">
      <c r="A18" s="887"/>
      <c r="B18" s="882"/>
      <c r="C18" s="57" t="s">
        <v>121</v>
      </c>
      <c r="D18" s="705" t="s">
        <v>1028</v>
      </c>
      <c r="E18" s="684" t="s">
        <v>335</v>
      </c>
      <c r="F18" s="683" t="s">
        <v>1027</v>
      </c>
      <c r="G18" s="240" t="s">
        <v>381</v>
      </c>
      <c r="H18" s="57" t="s">
        <v>1019</v>
      </c>
      <c r="I18" s="81"/>
      <c r="J18" s="81"/>
      <c r="K18" s="81"/>
      <c r="L18" s="82"/>
      <c r="M18" s="236" t="s">
        <v>1026</v>
      </c>
    </row>
    <row r="19" spans="1:13" ht="82.5" x14ac:dyDescent="0.25">
      <c r="A19" s="887"/>
      <c r="B19" s="882"/>
      <c r="C19" s="57" t="s">
        <v>194</v>
      </c>
      <c r="D19" s="82" t="s">
        <v>1025</v>
      </c>
      <c r="E19" s="81" t="s">
        <v>361</v>
      </c>
      <c r="F19" s="82" t="s">
        <v>1024</v>
      </c>
      <c r="G19" s="240" t="s">
        <v>381</v>
      </c>
      <c r="H19" s="57" t="s">
        <v>1019</v>
      </c>
      <c r="I19" s="82"/>
      <c r="J19" s="82"/>
      <c r="K19" s="82"/>
      <c r="L19" s="82"/>
      <c r="M19" s="236" t="s">
        <v>1023</v>
      </c>
    </row>
    <row r="20" spans="1:13" ht="82.5" x14ac:dyDescent="0.25">
      <c r="A20" s="887"/>
      <c r="B20" s="882"/>
      <c r="C20" s="57" t="s">
        <v>122</v>
      </c>
      <c r="D20" s="82" t="s">
        <v>1022</v>
      </c>
      <c r="E20" s="81" t="s">
        <v>1021</v>
      </c>
      <c r="F20" s="82" t="s">
        <v>1020</v>
      </c>
      <c r="G20" s="240" t="s">
        <v>381</v>
      </c>
      <c r="H20" s="57" t="s">
        <v>1019</v>
      </c>
      <c r="I20" s="82"/>
      <c r="J20" s="82"/>
      <c r="K20" s="82"/>
      <c r="L20" s="82"/>
      <c r="M20" s="236" t="s">
        <v>1018</v>
      </c>
    </row>
    <row r="21" spans="1:13" ht="82.5" x14ac:dyDescent="0.25">
      <c r="A21" s="888"/>
      <c r="B21" s="883"/>
      <c r="C21" s="57" t="s">
        <v>195</v>
      </c>
      <c r="D21" s="82" t="s">
        <v>1017</v>
      </c>
      <c r="E21" s="81" t="s">
        <v>990</v>
      </c>
      <c r="F21" s="82" t="s">
        <v>1016</v>
      </c>
      <c r="G21" s="241" t="s">
        <v>1015</v>
      </c>
      <c r="H21" s="57" t="s">
        <v>1014</v>
      </c>
      <c r="I21" s="57"/>
      <c r="J21" s="242"/>
      <c r="K21" s="243"/>
      <c r="L21" s="243"/>
      <c r="M21" s="244"/>
    </row>
    <row r="22" spans="1:13" ht="409.5" x14ac:dyDescent="0.25">
      <c r="A22" s="886">
        <v>4</v>
      </c>
      <c r="B22" s="881" t="s">
        <v>1013</v>
      </c>
      <c r="C22" s="57" t="s">
        <v>196</v>
      </c>
      <c r="D22" s="82" t="s">
        <v>1012</v>
      </c>
      <c r="E22" s="81" t="s">
        <v>1011</v>
      </c>
      <c r="F22" s="57" t="s">
        <v>2225</v>
      </c>
      <c r="G22" s="82" t="s">
        <v>381</v>
      </c>
      <c r="H22" s="82" t="s">
        <v>1010</v>
      </c>
      <c r="I22" s="57"/>
      <c r="J22" s="82"/>
      <c r="K22" s="82"/>
      <c r="L22" s="82"/>
      <c r="M22" s="236" t="s">
        <v>1009</v>
      </c>
    </row>
    <row r="23" spans="1:13" ht="198" x14ac:dyDescent="0.25">
      <c r="A23" s="887"/>
      <c r="B23" s="882"/>
      <c r="C23" s="683" t="s">
        <v>124</v>
      </c>
      <c r="D23" s="82" t="s">
        <v>1008</v>
      </c>
      <c r="E23" s="81" t="s">
        <v>1007</v>
      </c>
      <c r="F23" s="705" t="s">
        <v>1006</v>
      </c>
      <c r="G23" s="82" t="s">
        <v>381</v>
      </c>
      <c r="H23" s="82" t="s">
        <v>1005</v>
      </c>
      <c r="I23" s="57"/>
      <c r="J23" s="82"/>
      <c r="K23" s="82"/>
      <c r="L23" s="82"/>
      <c r="M23" s="236" t="s">
        <v>1004</v>
      </c>
    </row>
    <row r="24" spans="1:13" ht="165" x14ac:dyDescent="0.25">
      <c r="A24" s="887"/>
      <c r="B24" s="882"/>
      <c r="C24" s="57" t="s">
        <v>126</v>
      </c>
      <c r="D24" s="82" t="s">
        <v>1003</v>
      </c>
      <c r="E24" s="81" t="s">
        <v>361</v>
      </c>
      <c r="F24" s="82" t="s">
        <v>1002</v>
      </c>
      <c r="G24" s="82" t="s">
        <v>381</v>
      </c>
      <c r="H24" s="82" t="s">
        <v>1001</v>
      </c>
      <c r="I24" s="57"/>
      <c r="J24" s="82"/>
      <c r="K24" s="82"/>
      <c r="L24" s="82"/>
      <c r="M24" s="236" t="s">
        <v>1000</v>
      </c>
    </row>
    <row r="25" spans="1:13" ht="181.5" x14ac:dyDescent="0.25">
      <c r="A25" s="887"/>
      <c r="B25" s="882"/>
      <c r="C25" s="57" t="s">
        <v>128</v>
      </c>
      <c r="D25" s="82" t="s">
        <v>999</v>
      </c>
      <c r="E25" s="81" t="s">
        <v>351</v>
      </c>
      <c r="F25" s="82" t="s">
        <v>998</v>
      </c>
      <c r="G25" s="82" t="s">
        <v>381</v>
      </c>
      <c r="H25" s="57" t="s">
        <v>2226</v>
      </c>
      <c r="I25" s="57"/>
      <c r="J25" s="82"/>
      <c r="K25" s="82"/>
      <c r="L25" s="82" t="s">
        <v>197</v>
      </c>
      <c r="M25" s="236" t="s">
        <v>997</v>
      </c>
    </row>
    <row r="26" spans="1:13" ht="132" x14ac:dyDescent="0.25">
      <c r="A26" s="888"/>
      <c r="B26" s="883"/>
      <c r="C26" s="683" t="s">
        <v>198</v>
      </c>
      <c r="D26" s="82" t="s">
        <v>996</v>
      </c>
      <c r="E26" s="81" t="s">
        <v>564</v>
      </c>
      <c r="F26" s="82" t="s">
        <v>995</v>
      </c>
      <c r="G26" s="82" t="s">
        <v>381</v>
      </c>
      <c r="H26" s="57" t="s">
        <v>994</v>
      </c>
      <c r="I26" s="57"/>
      <c r="J26" s="82"/>
      <c r="K26" s="82"/>
      <c r="L26" s="57"/>
      <c r="M26" s="235" t="s">
        <v>993</v>
      </c>
    </row>
    <row r="27" spans="1:13" ht="82.5" x14ac:dyDescent="0.25">
      <c r="A27" s="878">
        <v>5</v>
      </c>
      <c r="B27" s="881" t="s">
        <v>992</v>
      </c>
      <c r="C27" s="683" t="s">
        <v>129</v>
      </c>
      <c r="D27" s="82" t="s">
        <v>991</v>
      </c>
      <c r="E27" s="684" t="s">
        <v>990</v>
      </c>
      <c r="F27" s="82" t="s">
        <v>989</v>
      </c>
      <c r="G27" s="82" t="s">
        <v>381</v>
      </c>
      <c r="H27" s="683" t="s">
        <v>2227</v>
      </c>
      <c r="I27" s="683" t="s">
        <v>984</v>
      </c>
      <c r="J27" s="683" t="s">
        <v>2221</v>
      </c>
      <c r="K27" s="684"/>
      <c r="L27" s="683"/>
      <c r="M27" s="245" t="s">
        <v>988</v>
      </c>
    </row>
    <row r="28" spans="1:13" ht="165" x14ac:dyDescent="0.25">
      <c r="A28" s="879"/>
      <c r="B28" s="882"/>
      <c r="C28" s="683" t="s">
        <v>130</v>
      </c>
      <c r="D28" s="82" t="s">
        <v>987</v>
      </c>
      <c r="E28" s="684" t="s">
        <v>335</v>
      </c>
      <c r="F28" s="82" t="s">
        <v>986</v>
      </c>
      <c r="G28" s="82" t="s">
        <v>381</v>
      </c>
      <c r="H28" s="683" t="s">
        <v>985</v>
      </c>
      <c r="I28" s="683" t="s">
        <v>984</v>
      </c>
      <c r="J28" s="683" t="s">
        <v>2222</v>
      </c>
      <c r="K28" s="684"/>
      <c r="L28" s="683"/>
      <c r="M28" s="245" t="s">
        <v>983</v>
      </c>
    </row>
    <row r="29" spans="1:13" ht="99" x14ac:dyDescent="0.25">
      <c r="A29" s="879"/>
      <c r="B29" s="882"/>
      <c r="C29" s="57">
        <v>5.3</v>
      </c>
      <c r="D29" s="57" t="s">
        <v>982</v>
      </c>
      <c r="E29" s="81" t="s">
        <v>685</v>
      </c>
      <c r="F29" s="57" t="s">
        <v>981</v>
      </c>
      <c r="G29" s="57" t="s">
        <v>381</v>
      </c>
      <c r="H29" s="57" t="s">
        <v>980</v>
      </c>
      <c r="I29" s="684" t="s">
        <v>979</v>
      </c>
      <c r="J29" s="81"/>
      <c r="K29" s="81"/>
      <c r="L29" s="81"/>
      <c r="M29" s="57" t="s">
        <v>978</v>
      </c>
    </row>
    <row r="30" spans="1:13" ht="115.5" x14ac:dyDescent="0.25">
      <c r="A30" s="879"/>
      <c r="B30" s="882"/>
      <c r="C30" s="57" t="s">
        <v>131</v>
      </c>
      <c r="D30" s="57" t="s">
        <v>977</v>
      </c>
      <c r="E30" s="81" t="s">
        <v>976</v>
      </c>
      <c r="F30" s="57" t="s">
        <v>975</v>
      </c>
      <c r="G30" s="82" t="s">
        <v>381</v>
      </c>
      <c r="H30" s="57" t="s">
        <v>974</v>
      </c>
      <c r="I30" s="57" t="s">
        <v>956</v>
      </c>
      <c r="J30" s="81"/>
      <c r="K30" s="81"/>
      <c r="L30" s="81"/>
      <c r="M30" s="236" t="s">
        <v>973</v>
      </c>
    </row>
    <row r="31" spans="1:13" ht="82.5" x14ac:dyDescent="0.25">
      <c r="A31" s="879"/>
      <c r="B31" s="882"/>
      <c r="C31" s="683" t="s">
        <v>132</v>
      </c>
      <c r="D31" s="683" t="s">
        <v>972</v>
      </c>
      <c r="E31" s="684" t="s">
        <v>953</v>
      </c>
      <c r="F31" s="705" t="s">
        <v>971</v>
      </c>
      <c r="G31" s="705" t="s">
        <v>381</v>
      </c>
      <c r="H31" s="683" t="s">
        <v>970</v>
      </c>
      <c r="I31" s="705" t="s">
        <v>949</v>
      </c>
      <c r="J31" s="684"/>
      <c r="K31" s="684"/>
      <c r="L31" s="684"/>
      <c r="M31" s="235" t="s">
        <v>969</v>
      </c>
    </row>
    <row r="32" spans="1:13" ht="264" x14ac:dyDescent="0.25">
      <c r="A32" s="879"/>
      <c r="B32" s="882"/>
      <c r="C32" s="683" t="s">
        <v>199</v>
      </c>
      <c r="D32" s="683" t="s">
        <v>968</v>
      </c>
      <c r="E32" s="684" t="s">
        <v>967</v>
      </c>
      <c r="F32" s="705" t="s">
        <v>966</v>
      </c>
      <c r="G32" s="705" t="s">
        <v>381</v>
      </c>
      <c r="H32" s="683" t="s">
        <v>965</v>
      </c>
      <c r="I32" s="705" t="s">
        <v>949</v>
      </c>
      <c r="J32" s="684"/>
      <c r="K32" s="684"/>
      <c r="L32" s="684"/>
      <c r="M32" s="235" t="s">
        <v>2228</v>
      </c>
    </row>
    <row r="33" spans="1:13" ht="132" x14ac:dyDescent="0.25">
      <c r="A33" s="879"/>
      <c r="B33" s="882"/>
      <c r="C33" s="683" t="s">
        <v>200</v>
      </c>
      <c r="D33" s="705" t="s">
        <v>964</v>
      </c>
      <c r="E33" s="684" t="s">
        <v>564</v>
      </c>
      <c r="F33" s="683" t="s">
        <v>963</v>
      </c>
      <c r="G33" s="12" t="s">
        <v>962</v>
      </c>
      <c r="H33" s="705" t="s">
        <v>961</v>
      </c>
      <c r="I33" s="683" t="s">
        <v>949</v>
      </c>
      <c r="J33" s="15"/>
      <c r="K33" s="243"/>
      <c r="L33" s="243"/>
      <c r="M33" s="236" t="s">
        <v>960</v>
      </c>
    </row>
    <row r="34" spans="1:13" ht="165" x14ac:dyDescent="0.25">
      <c r="A34" s="879"/>
      <c r="B34" s="882"/>
      <c r="C34" s="57" t="s">
        <v>201</v>
      </c>
      <c r="D34" s="82" t="s">
        <v>959</v>
      </c>
      <c r="E34" s="81" t="s">
        <v>335</v>
      </c>
      <c r="F34" s="82" t="s">
        <v>958</v>
      </c>
      <c r="G34" s="82" t="s">
        <v>381</v>
      </c>
      <c r="H34" s="57" t="s">
        <v>957</v>
      </c>
      <c r="I34" s="82" t="s">
        <v>956</v>
      </c>
      <c r="J34" s="81"/>
      <c r="K34" s="81"/>
      <c r="L34" s="81"/>
      <c r="M34" s="236" t="s">
        <v>955</v>
      </c>
    </row>
    <row r="35" spans="1:13" ht="115.5" x14ac:dyDescent="0.25">
      <c r="A35" s="879"/>
      <c r="B35" s="882"/>
      <c r="C35" s="683" t="s">
        <v>202</v>
      </c>
      <c r="D35" s="705" t="s">
        <v>954</v>
      </c>
      <c r="E35" s="684" t="s">
        <v>953</v>
      </c>
      <c r="F35" s="683" t="s">
        <v>952</v>
      </c>
      <c r="G35" s="705" t="s">
        <v>951</v>
      </c>
      <c r="H35" s="683" t="s">
        <v>950</v>
      </c>
      <c r="I35" s="705" t="s">
        <v>949</v>
      </c>
      <c r="J35" s="705"/>
      <c r="K35" s="705"/>
      <c r="L35" s="705"/>
      <c r="M35" s="235" t="s">
        <v>948</v>
      </c>
    </row>
    <row r="36" spans="1:13" ht="264" x14ac:dyDescent="0.25">
      <c r="A36" s="880"/>
      <c r="B36" s="883"/>
      <c r="C36" s="57" t="s">
        <v>203</v>
      </c>
      <c r="D36" s="82" t="s">
        <v>947</v>
      </c>
      <c r="E36" s="81" t="s">
        <v>335</v>
      </c>
      <c r="F36" s="57" t="s">
        <v>946</v>
      </c>
      <c r="G36" s="82" t="s">
        <v>381</v>
      </c>
      <c r="H36" s="57" t="s">
        <v>945</v>
      </c>
      <c r="I36" s="57" t="s">
        <v>944</v>
      </c>
      <c r="J36" s="81"/>
      <c r="K36" s="81"/>
      <c r="L36" s="81"/>
      <c r="M36" s="246" t="s">
        <v>943</v>
      </c>
    </row>
    <row r="37" spans="1:13" ht="165" x14ac:dyDescent="0.25">
      <c r="A37" s="878">
        <v>6</v>
      </c>
      <c r="B37" s="881" t="s">
        <v>942</v>
      </c>
      <c r="C37" s="683" t="s">
        <v>129</v>
      </c>
      <c r="D37" s="705" t="s">
        <v>941</v>
      </c>
      <c r="E37" s="684" t="s">
        <v>335</v>
      </c>
      <c r="F37" s="705" t="s">
        <v>940</v>
      </c>
      <c r="G37" s="705" t="s">
        <v>939</v>
      </c>
      <c r="H37" s="705"/>
      <c r="I37" s="705" t="s">
        <v>938</v>
      </c>
      <c r="J37" s="705"/>
      <c r="K37" s="705" t="s">
        <v>937</v>
      </c>
      <c r="L37" s="705"/>
      <c r="M37" s="236" t="s">
        <v>97</v>
      </c>
    </row>
    <row r="38" spans="1:13" ht="182.25" thickBot="1" x14ac:dyDescent="0.3">
      <c r="A38" s="884"/>
      <c r="B38" s="885"/>
      <c r="C38" s="61" t="s">
        <v>130</v>
      </c>
      <c r="D38" s="247" t="s">
        <v>936</v>
      </c>
      <c r="E38" s="248" t="s">
        <v>335</v>
      </c>
      <c r="F38" s="247" t="s">
        <v>935</v>
      </c>
      <c r="G38" s="247" t="s">
        <v>934</v>
      </c>
      <c r="H38" s="247" t="s">
        <v>933</v>
      </c>
      <c r="I38" s="247" t="s">
        <v>938</v>
      </c>
      <c r="J38" s="247"/>
      <c r="K38" s="247" t="s">
        <v>932</v>
      </c>
      <c r="L38" s="247"/>
      <c r="M38" s="249"/>
    </row>
  </sheetData>
  <mergeCells count="18">
    <mergeCell ref="A6:A9"/>
    <mergeCell ref="B6:B9"/>
    <mergeCell ref="A11:A16"/>
    <mergeCell ref="B11:B16"/>
    <mergeCell ref="A2:M2"/>
    <mergeCell ref="A3:M3"/>
    <mergeCell ref="A4:B4"/>
    <mergeCell ref="C4:K4"/>
    <mergeCell ref="A5:B5"/>
    <mergeCell ref="C5:D5"/>
    <mergeCell ref="A27:A36"/>
    <mergeCell ref="B27:B36"/>
    <mergeCell ref="A37:A38"/>
    <mergeCell ref="B37:B38"/>
    <mergeCell ref="A17:A21"/>
    <mergeCell ref="B17:B21"/>
    <mergeCell ref="A22:A26"/>
    <mergeCell ref="B22:B26"/>
  </mergeCells>
  <pageMargins left="0.7" right="0.7" top="0.75" bottom="0.75" header="0.3" footer="0.3"/>
  <pageSetup paperSize="9" scale="6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topLeftCell="B1" workbookViewId="0">
      <selection activeCell="D6" sqref="D6"/>
    </sheetView>
  </sheetViews>
  <sheetFormatPr defaultColWidth="9.140625" defaultRowHeight="15" x14ac:dyDescent="0.25"/>
  <cols>
    <col min="1" max="1" width="5.28515625" style="37" customWidth="1"/>
    <col min="2" max="2" width="23.28515625" style="37" customWidth="1"/>
    <col min="3" max="3" width="6.140625" style="37" customWidth="1"/>
    <col min="4" max="4" width="20.7109375" style="37" customWidth="1"/>
    <col min="5" max="5" width="13.85546875" style="37" customWidth="1"/>
    <col min="6" max="6" width="31.28515625" style="37" customWidth="1"/>
    <col min="7" max="7" width="13" style="37" customWidth="1"/>
    <col min="8" max="8" width="14.7109375" style="37" customWidth="1"/>
    <col min="9" max="9" width="14.85546875" style="37" customWidth="1"/>
    <col min="10" max="10" width="13.42578125" style="37" customWidth="1"/>
    <col min="11" max="11" width="16.42578125" style="37" customWidth="1"/>
    <col min="12" max="12" width="13.85546875" style="37" customWidth="1"/>
    <col min="13" max="13" width="13.140625" style="37" customWidth="1"/>
    <col min="14" max="16384" width="9.140625" style="37"/>
  </cols>
  <sheetData>
    <row r="1" spans="1:13" ht="21" customHeight="1" x14ac:dyDescent="0.35">
      <c r="A1" s="835" t="s">
        <v>1180</v>
      </c>
      <c r="B1" s="835"/>
      <c r="C1" s="835"/>
      <c r="D1" s="835"/>
      <c r="E1" s="835"/>
      <c r="F1" s="835"/>
      <c r="G1" s="835"/>
      <c r="H1" s="835"/>
      <c r="I1" s="835"/>
      <c r="J1" s="835"/>
      <c r="K1" s="835"/>
      <c r="L1" s="4"/>
      <c r="M1" s="4"/>
    </row>
    <row r="2" spans="1:13" ht="18.75" customHeight="1" x14ac:dyDescent="0.3">
      <c r="A2" s="907" t="s">
        <v>773</v>
      </c>
      <c r="B2" s="907"/>
      <c r="C2" s="907"/>
      <c r="D2" s="907"/>
      <c r="E2" s="907"/>
      <c r="F2" s="907"/>
      <c r="G2" s="907"/>
      <c r="H2" s="907"/>
      <c r="I2" s="907"/>
      <c r="J2" s="907"/>
      <c r="K2" s="907"/>
      <c r="L2" s="5"/>
      <c r="M2" s="5"/>
    </row>
    <row r="3" spans="1:13" ht="18.75" customHeight="1" x14ac:dyDescent="0.3">
      <c r="A3" s="909" t="s">
        <v>1179</v>
      </c>
      <c r="B3" s="910"/>
      <c r="C3" s="910"/>
      <c r="D3" s="910"/>
      <c r="E3" s="910"/>
      <c r="F3" s="910"/>
      <c r="G3" s="910"/>
      <c r="H3" s="910"/>
      <c r="I3" s="910"/>
      <c r="J3" s="910"/>
      <c r="K3" s="911"/>
      <c r="L3" s="5"/>
      <c r="M3" s="5"/>
    </row>
    <row r="4" spans="1:13" ht="75" x14ac:dyDescent="0.25">
      <c r="A4" s="908" t="s">
        <v>771</v>
      </c>
      <c r="B4" s="908"/>
      <c r="C4" s="908" t="s">
        <v>770</v>
      </c>
      <c r="D4" s="908"/>
      <c r="E4" s="685" t="s">
        <v>769</v>
      </c>
      <c r="F4" s="685" t="s">
        <v>768</v>
      </c>
      <c r="G4" s="685" t="s">
        <v>767</v>
      </c>
      <c r="H4" s="685" t="s">
        <v>766</v>
      </c>
      <c r="I4" s="685" t="s">
        <v>765</v>
      </c>
      <c r="J4" s="685" t="s">
        <v>764</v>
      </c>
      <c r="K4" s="685" t="s">
        <v>763</v>
      </c>
      <c r="L4" s="685" t="s">
        <v>762</v>
      </c>
      <c r="M4" s="685" t="s">
        <v>761</v>
      </c>
    </row>
    <row r="5" spans="1:13" ht="198" x14ac:dyDescent="0.25">
      <c r="A5" s="685"/>
      <c r="B5" s="903" t="s">
        <v>1178</v>
      </c>
      <c r="C5" s="684">
        <v>1.1000000000000001</v>
      </c>
      <c r="D5" s="683" t="s">
        <v>1177</v>
      </c>
      <c r="E5" s="683" t="s">
        <v>1122</v>
      </c>
      <c r="F5" s="683" t="s">
        <v>1176</v>
      </c>
      <c r="G5" s="12" t="s">
        <v>381</v>
      </c>
      <c r="H5" s="683" t="s">
        <v>1175</v>
      </c>
      <c r="I5" s="687" t="s">
        <v>1174</v>
      </c>
      <c r="J5" s="683"/>
      <c r="K5" s="38" t="s">
        <v>1173</v>
      </c>
      <c r="L5" s="13"/>
      <c r="M5" s="705" t="s">
        <v>1172</v>
      </c>
    </row>
    <row r="6" spans="1:13" ht="132" x14ac:dyDescent="0.25">
      <c r="A6" s="685"/>
      <c r="B6" s="903"/>
      <c r="C6" s="254">
        <v>1.2</v>
      </c>
      <c r="D6" s="133" t="s">
        <v>799</v>
      </c>
      <c r="E6" s="133" t="s">
        <v>335</v>
      </c>
      <c r="F6" s="133" t="s">
        <v>1171</v>
      </c>
      <c r="G6" s="133" t="s">
        <v>220</v>
      </c>
      <c r="H6" s="133" t="s">
        <v>1170</v>
      </c>
      <c r="I6" s="255"/>
      <c r="J6" s="133" t="s">
        <v>1146</v>
      </c>
      <c r="K6" s="133" t="s">
        <v>1169</v>
      </c>
      <c r="L6" s="133" t="s">
        <v>1168</v>
      </c>
      <c r="M6" s="133" t="s">
        <v>1167</v>
      </c>
    </row>
    <row r="7" spans="1:13" ht="198" x14ac:dyDescent="0.25">
      <c r="A7" s="902"/>
      <c r="B7" s="903"/>
      <c r="C7" s="250">
        <v>1.3</v>
      </c>
      <c r="D7" s="705" t="s">
        <v>1166</v>
      </c>
      <c r="E7" s="705" t="s">
        <v>1165</v>
      </c>
      <c r="F7" s="705" t="s">
        <v>1164</v>
      </c>
      <c r="G7" s="137" t="s">
        <v>381</v>
      </c>
      <c r="H7" s="705" t="s">
        <v>1156</v>
      </c>
      <c r="I7" s="705" t="s">
        <v>1163</v>
      </c>
      <c r="J7" s="705"/>
      <c r="K7" s="705" t="s">
        <v>1162</v>
      </c>
      <c r="L7" s="705" t="s">
        <v>1161</v>
      </c>
      <c r="M7" s="705" t="s">
        <v>1160</v>
      </c>
    </row>
    <row r="8" spans="1:13" ht="148.5" x14ac:dyDescent="0.3">
      <c r="A8" s="902"/>
      <c r="B8" s="903"/>
      <c r="C8" s="705">
        <v>1.4</v>
      </c>
      <c r="D8" s="155" t="s">
        <v>1159</v>
      </c>
      <c r="E8" s="155" t="s">
        <v>1158</v>
      </c>
      <c r="F8" s="155" t="s">
        <v>1157</v>
      </c>
      <c r="G8" s="155" t="s">
        <v>381</v>
      </c>
      <c r="H8" s="155" t="s">
        <v>1156</v>
      </c>
      <c r="I8" s="155"/>
      <c r="J8" s="155"/>
      <c r="K8" s="155"/>
      <c r="L8" s="251"/>
      <c r="M8" s="155" t="s">
        <v>1155</v>
      </c>
    </row>
    <row r="9" spans="1:13" ht="264" x14ac:dyDescent="0.3">
      <c r="A9" s="902"/>
      <c r="B9" s="903"/>
      <c r="C9" s="705">
        <v>1.5</v>
      </c>
      <c r="D9" s="705" t="s">
        <v>1154</v>
      </c>
      <c r="E9" s="705" t="s">
        <v>1122</v>
      </c>
      <c r="F9" s="705" t="s">
        <v>1153</v>
      </c>
      <c r="G9" s="705" t="s">
        <v>381</v>
      </c>
      <c r="H9" s="705" t="s">
        <v>221</v>
      </c>
      <c r="I9" s="705" t="s">
        <v>1152</v>
      </c>
      <c r="J9" s="705"/>
      <c r="K9" s="705"/>
      <c r="L9" s="30"/>
      <c r="M9" s="705" t="s">
        <v>1151</v>
      </c>
    </row>
    <row r="10" spans="1:13" ht="396" x14ac:dyDescent="0.3">
      <c r="A10" s="902"/>
      <c r="B10" s="903"/>
      <c r="C10" s="705">
        <v>1.6</v>
      </c>
      <c r="D10" s="705" t="s">
        <v>1150</v>
      </c>
      <c r="E10" s="705" t="s">
        <v>1122</v>
      </c>
      <c r="F10" s="705" t="s">
        <v>1149</v>
      </c>
      <c r="G10" s="705" t="s">
        <v>381</v>
      </c>
      <c r="H10" s="705" t="s">
        <v>1148</v>
      </c>
      <c r="I10" s="38" t="s">
        <v>1147</v>
      </c>
      <c r="J10" s="705" t="s">
        <v>1146</v>
      </c>
      <c r="K10" s="705"/>
      <c r="L10" s="30"/>
      <c r="M10" s="705" t="s">
        <v>1145</v>
      </c>
    </row>
    <row r="11" spans="1:13" ht="132" x14ac:dyDescent="0.25">
      <c r="A11" s="902"/>
      <c r="B11" s="903"/>
      <c r="C11" s="705">
        <v>1.7</v>
      </c>
      <c r="D11" s="705" t="s">
        <v>1144</v>
      </c>
      <c r="E11" s="705" t="s">
        <v>1122</v>
      </c>
      <c r="F11" s="705" t="s">
        <v>1143</v>
      </c>
      <c r="G11" s="137" t="s">
        <v>381</v>
      </c>
      <c r="H11" s="705" t="s">
        <v>1142</v>
      </c>
      <c r="I11" s="705" t="s">
        <v>1141</v>
      </c>
      <c r="J11" s="705" t="s">
        <v>1140</v>
      </c>
      <c r="K11" s="705" t="s">
        <v>1139</v>
      </c>
      <c r="L11" s="705" t="s">
        <v>1138</v>
      </c>
      <c r="M11" s="705" t="s">
        <v>1137</v>
      </c>
    </row>
    <row r="12" spans="1:13" ht="214.5" x14ac:dyDescent="0.3">
      <c r="A12" s="903">
        <v>2</v>
      </c>
      <c r="B12" s="903" t="s">
        <v>1136</v>
      </c>
      <c r="C12" s="705">
        <v>2.1</v>
      </c>
      <c r="D12" s="705" t="s">
        <v>1135</v>
      </c>
      <c r="E12" s="705" t="s">
        <v>1122</v>
      </c>
      <c r="F12" s="705" t="s">
        <v>1134</v>
      </c>
      <c r="G12" s="705" t="s">
        <v>381</v>
      </c>
      <c r="H12" s="705" t="s">
        <v>1133</v>
      </c>
      <c r="I12" s="705"/>
      <c r="J12" s="705" t="s">
        <v>1128</v>
      </c>
      <c r="K12" s="705"/>
      <c r="L12" s="30"/>
      <c r="M12" s="705" t="s">
        <v>1127</v>
      </c>
    </row>
    <row r="13" spans="1:13" ht="214.5" x14ac:dyDescent="0.3">
      <c r="A13" s="903"/>
      <c r="B13" s="903"/>
      <c r="C13" s="705">
        <v>2.2000000000000002</v>
      </c>
      <c r="D13" s="705" t="s">
        <v>1132</v>
      </c>
      <c r="E13" s="705" t="s">
        <v>1131</v>
      </c>
      <c r="F13" s="705" t="s">
        <v>1130</v>
      </c>
      <c r="G13" s="705" t="s">
        <v>381</v>
      </c>
      <c r="H13" s="705" t="s">
        <v>1129</v>
      </c>
      <c r="I13" s="705"/>
      <c r="J13" s="705" t="s">
        <v>1128</v>
      </c>
      <c r="K13" s="705"/>
      <c r="L13" s="30"/>
      <c r="M13" s="705" t="s">
        <v>1127</v>
      </c>
    </row>
    <row r="14" spans="1:13" ht="297" x14ac:dyDescent="0.3">
      <c r="A14" s="903"/>
      <c r="B14" s="903"/>
      <c r="C14" s="705">
        <v>2.2999999999999998</v>
      </c>
      <c r="D14" s="705" t="s">
        <v>2229</v>
      </c>
      <c r="E14" s="705" t="s">
        <v>1122</v>
      </c>
      <c r="F14" s="705" t="s">
        <v>1126</v>
      </c>
      <c r="G14" s="705" t="s">
        <v>381</v>
      </c>
      <c r="H14" s="705"/>
      <c r="I14" s="705"/>
      <c r="J14" s="705"/>
      <c r="K14" s="705"/>
      <c r="L14" s="30"/>
      <c r="M14" s="705" t="s">
        <v>1125</v>
      </c>
    </row>
    <row r="15" spans="1:13" ht="247.5" x14ac:dyDescent="0.3">
      <c r="A15" s="902">
        <v>3</v>
      </c>
      <c r="B15" s="904" t="s">
        <v>1124</v>
      </c>
      <c r="C15" s="705">
        <v>3.1</v>
      </c>
      <c r="D15" s="705" t="s">
        <v>1123</v>
      </c>
      <c r="E15" s="705" t="s">
        <v>1122</v>
      </c>
      <c r="F15" s="82" t="s">
        <v>1121</v>
      </c>
      <c r="G15" s="705" t="s">
        <v>381</v>
      </c>
      <c r="H15" s="705" t="s">
        <v>1120</v>
      </c>
      <c r="I15" s="705" t="s">
        <v>1119</v>
      </c>
      <c r="J15" s="705" t="s">
        <v>1118</v>
      </c>
      <c r="K15" s="705" t="s">
        <v>80</v>
      </c>
      <c r="L15" s="30"/>
      <c r="M15" s="683" t="s">
        <v>1117</v>
      </c>
    </row>
    <row r="16" spans="1:13" ht="214.5" x14ac:dyDescent="0.3">
      <c r="A16" s="902"/>
      <c r="B16" s="905"/>
      <c r="C16" s="705">
        <v>3.2</v>
      </c>
      <c r="D16" s="705" t="s">
        <v>1116</v>
      </c>
      <c r="E16" s="705" t="s">
        <v>1115</v>
      </c>
      <c r="F16" s="705" t="s">
        <v>1114</v>
      </c>
      <c r="G16" s="252" t="s">
        <v>1113</v>
      </c>
      <c r="H16" s="705" t="s">
        <v>1112</v>
      </c>
      <c r="I16" s="705"/>
      <c r="J16" s="705"/>
      <c r="K16" s="705"/>
      <c r="L16" s="30"/>
      <c r="M16" s="30" t="s">
        <v>1108</v>
      </c>
    </row>
    <row r="17" spans="1:13" ht="214.5" x14ac:dyDescent="0.3">
      <c r="A17" s="902"/>
      <c r="B17" s="905"/>
      <c r="C17" s="705">
        <v>3.3</v>
      </c>
      <c r="D17" s="82" t="s">
        <v>1111</v>
      </c>
      <c r="E17" s="82" t="s">
        <v>1101</v>
      </c>
      <c r="F17" s="82" t="s">
        <v>1110</v>
      </c>
      <c r="G17" s="253" t="s">
        <v>222</v>
      </c>
      <c r="H17" s="82" t="s">
        <v>1109</v>
      </c>
      <c r="I17" s="82"/>
      <c r="J17" s="82" t="s">
        <v>2230</v>
      </c>
      <c r="K17" s="82"/>
      <c r="L17" s="239"/>
      <c r="M17" s="239" t="s">
        <v>1108</v>
      </c>
    </row>
    <row r="18" spans="1:13" ht="99" x14ac:dyDescent="0.3">
      <c r="A18" s="902"/>
      <c r="B18" s="905"/>
      <c r="C18" s="705">
        <v>3.4</v>
      </c>
      <c r="D18" s="705" t="s">
        <v>1107</v>
      </c>
      <c r="E18" s="705" t="s">
        <v>1106</v>
      </c>
      <c r="F18" s="705" t="s">
        <v>1105</v>
      </c>
      <c r="G18" s="705" t="s">
        <v>381</v>
      </c>
      <c r="H18" s="705" t="s">
        <v>1104</v>
      </c>
      <c r="I18" s="705"/>
      <c r="J18" s="705"/>
      <c r="K18" s="705" t="s">
        <v>80</v>
      </c>
      <c r="L18" s="30"/>
      <c r="M18" s="683" t="s">
        <v>1103</v>
      </c>
    </row>
    <row r="19" spans="1:13" ht="99" x14ac:dyDescent="0.3">
      <c r="A19" s="683"/>
      <c r="B19" s="906"/>
      <c r="C19" s="705">
        <v>3.5</v>
      </c>
      <c r="D19" s="705" t="s">
        <v>1102</v>
      </c>
      <c r="E19" s="705" t="s">
        <v>1101</v>
      </c>
      <c r="F19" s="705" t="s">
        <v>1100</v>
      </c>
      <c r="G19" s="705" t="s">
        <v>381</v>
      </c>
      <c r="H19" s="705" t="s">
        <v>1099</v>
      </c>
      <c r="I19" s="705"/>
      <c r="J19" s="705"/>
      <c r="K19" s="705"/>
      <c r="L19" s="30"/>
      <c r="M19" s="683" t="s">
        <v>1098</v>
      </c>
    </row>
  </sheetData>
  <mergeCells count="11">
    <mergeCell ref="A1:K1"/>
    <mergeCell ref="A2:K2"/>
    <mergeCell ref="A4:B4"/>
    <mergeCell ref="C4:D4"/>
    <mergeCell ref="A3:K3"/>
    <mergeCell ref="A7:A11"/>
    <mergeCell ref="A12:A14"/>
    <mergeCell ref="B12:B14"/>
    <mergeCell ref="A15:A18"/>
    <mergeCell ref="B15:B19"/>
    <mergeCell ref="B5:B11"/>
  </mergeCells>
  <pageMargins left="0.7" right="0.7" top="0.75" bottom="0.75" header="0.3" footer="0.3"/>
  <pageSetup paperSize="9" scale="6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
  <sheetViews>
    <sheetView workbookViewId="0">
      <selection activeCell="L10" sqref="L10"/>
    </sheetView>
  </sheetViews>
  <sheetFormatPr defaultColWidth="9.140625" defaultRowHeight="15" x14ac:dyDescent="0.25"/>
  <cols>
    <col min="1" max="1" width="5.85546875" style="37" customWidth="1"/>
    <col min="2" max="2" width="20.140625" style="37" customWidth="1"/>
    <col min="3" max="3" width="6.140625" style="37" customWidth="1"/>
    <col min="4" max="4" width="24.28515625" style="37" customWidth="1"/>
    <col min="5" max="5" width="11" style="37" customWidth="1"/>
    <col min="6" max="6" width="55.5703125" style="37" customWidth="1"/>
    <col min="7" max="7" width="18.7109375" style="37" customWidth="1"/>
    <col min="8" max="8" width="14.140625" style="37" customWidth="1"/>
    <col min="9" max="9" width="12.85546875" style="37" customWidth="1"/>
    <col min="10" max="10" width="11.85546875" style="37" customWidth="1"/>
    <col min="11" max="11" width="12.140625" style="37" customWidth="1"/>
    <col min="12" max="12" width="12" style="37" customWidth="1"/>
    <col min="13" max="13" width="14" style="37" customWidth="1"/>
    <col min="14" max="16384" width="9.140625" style="37"/>
  </cols>
  <sheetData>
    <row r="1" spans="1:13" ht="21" x14ac:dyDescent="0.25">
      <c r="A1" s="913" t="s">
        <v>1217</v>
      </c>
      <c r="B1" s="914"/>
      <c r="C1" s="914"/>
      <c r="D1" s="914"/>
      <c r="E1" s="914"/>
      <c r="F1" s="914"/>
      <c r="G1" s="914"/>
      <c r="H1" s="914"/>
      <c r="I1" s="914"/>
      <c r="J1" s="914"/>
      <c r="K1" s="915"/>
      <c r="L1" s="270"/>
      <c r="M1" s="271"/>
    </row>
    <row r="2" spans="1:13" ht="18.75" x14ac:dyDescent="0.25">
      <c r="A2" s="916" t="s">
        <v>1216</v>
      </c>
      <c r="B2" s="907"/>
      <c r="C2" s="907"/>
      <c r="D2" s="907"/>
      <c r="E2" s="907"/>
      <c r="F2" s="907"/>
      <c r="G2" s="907"/>
      <c r="H2" s="907"/>
      <c r="I2" s="907"/>
      <c r="J2" s="907"/>
      <c r="K2" s="909"/>
      <c r="L2" s="272"/>
      <c r="M2" s="273"/>
    </row>
    <row r="3" spans="1:13" ht="19.5" customHeight="1" thickBot="1" x14ac:dyDescent="0.3">
      <c r="A3" s="917" t="s">
        <v>1215</v>
      </c>
      <c r="B3" s="918"/>
      <c r="C3" s="918"/>
      <c r="D3" s="918"/>
      <c r="E3" s="918"/>
      <c r="F3" s="918"/>
      <c r="G3" s="918"/>
      <c r="H3" s="918"/>
      <c r="I3" s="918"/>
      <c r="J3" s="918"/>
      <c r="K3" s="896"/>
      <c r="L3" s="274"/>
      <c r="M3" s="275"/>
    </row>
    <row r="4" spans="1:13" s="712" customFormat="1" ht="75.75" thickBot="1" x14ac:dyDescent="0.3">
      <c r="A4" s="919" t="s">
        <v>771</v>
      </c>
      <c r="B4" s="919"/>
      <c r="C4" s="919" t="s">
        <v>770</v>
      </c>
      <c r="D4" s="919"/>
      <c r="E4" s="256" t="s">
        <v>769</v>
      </c>
      <c r="F4" s="256" t="s">
        <v>768</v>
      </c>
      <c r="G4" s="256" t="s">
        <v>1214</v>
      </c>
      <c r="H4" s="256" t="s">
        <v>766</v>
      </c>
      <c r="I4" s="256" t="s">
        <v>1213</v>
      </c>
      <c r="J4" s="256" t="s">
        <v>1212</v>
      </c>
      <c r="K4" s="714" t="s">
        <v>1211</v>
      </c>
      <c r="L4" s="713" t="s">
        <v>1210</v>
      </c>
      <c r="M4" s="256" t="s">
        <v>1209</v>
      </c>
    </row>
    <row r="5" spans="1:13" ht="409.6" thickBot="1" x14ac:dyDescent="0.3">
      <c r="A5" s="912">
        <v>1</v>
      </c>
      <c r="B5" s="846" t="s">
        <v>1208</v>
      </c>
      <c r="C5" s="276">
        <v>1.1000000000000001</v>
      </c>
      <c r="D5" s="700" t="s">
        <v>1207</v>
      </c>
      <c r="E5" s="700" t="s">
        <v>1184</v>
      </c>
      <c r="F5" s="700" t="s">
        <v>1206</v>
      </c>
      <c r="G5" s="2" t="s">
        <v>1205</v>
      </c>
      <c r="H5" s="700" t="s">
        <v>1204</v>
      </c>
      <c r="I5" s="700"/>
      <c r="J5" s="700"/>
      <c r="K5" s="3"/>
      <c r="L5" s="1"/>
      <c r="M5" s="691" t="s">
        <v>1187</v>
      </c>
    </row>
    <row r="6" spans="1:13" ht="409.6" thickBot="1" x14ac:dyDescent="0.3">
      <c r="A6" s="912"/>
      <c r="B6" s="846"/>
      <c r="C6" s="276">
        <v>1.2</v>
      </c>
      <c r="D6" s="700" t="s">
        <v>799</v>
      </c>
      <c r="E6" s="700" t="s">
        <v>335</v>
      </c>
      <c r="F6" s="700" t="s">
        <v>1203</v>
      </c>
      <c r="G6" s="700" t="s">
        <v>1202</v>
      </c>
      <c r="H6" s="700" t="s">
        <v>1201</v>
      </c>
      <c r="I6" s="700"/>
      <c r="J6" s="700"/>
      <c r="K6" s="3"/>
      <c r="L6" s="1" t="s">
        <v>247</v>
      </c>
      <c r="M6" s="1" t="s">
        <v>1200</v>
      </c>
    </row>
    <row r="7" spans="1:13" ht="409.6" thickBot="1" x14ac:dyDescent="0.3">
      <c r="A7" s="912"/>
      <c r="B7" s="846"/>
      <c r="C7" s="700">
        <v>1.3</v>
      </c>
      <c r="D7" s="699" t="s">
        <v>1199</v>
      </c>
      <c r="E7" s="700" t="s">
        <v>1184</v>
      </c>
      <c r="F7" s="700" t="s">
        <v>1198</v>
      </c>
      <c r="G7" s="700" t="s">
        <v>1197</v>
      </c>
      <c r="H7" s="700" t="s">
        <v>1196</v>
      </c>
      <c r="I7" s="700"/>
      <c r="J7" s="700"/>
      <c r="K7" s="3"/>
      <c r="L7" s="1"/>
      <c r="M7" s="1" t="s">
        <v>1187</v>
      </c>
    </row>
    <row r="8" spans="1:13" ht="409.6" thickBot="1" x14ac:dyDescent="0.3">
      <c r="A8" s="912"/>
      <c r="B8" s="846"/>
      <c r="C8" s="3">
        <v>1.4</v>
      </c>
      <c r="D8" s="1" t="s">
        <v>1195</v>
      </c>
      <c r="E8" s="700" t="s">
        <v>1184</v>
      </c>
      <c r="F8" s="277" t="s">
        <v>1194</v>
      </c>
      <c r="G8" s="278">
        <v>22208966</v>
      </c>
      <c r="H8" s="700" t="s">
        <v>1193</v>
      </c>
      <c r="I8" s="700"/>
      <c r="J8" s="700"/>
      <c r="K8" s="3"/>
      <c r="L8" s="1"/>
      <c r="M8" s="1" t="s">
        <v>1192</v>
      </c>
    </row>
    <row r="9" spans="1:13" ht="409.6" thickBot="1" x14ac:dyDescent="0.3">
      <c r="A9" s="279">
        <v>2</v>
      </c>
      <c r="B9" s="676" t="s">
        <v>1191</v>
      </c>
      <c r="C9" s="276">
        <v>2.1</v>
      </c>
      <c r="D9" s="700" t="s">
        <v>1190</v>
      </c>
      <c r="E9" s="700" t="s">
        <v>1184</v>
      </c>
      <c r="F9" s="700" t="s">
        <v>1189</v>
      </c>
      <c r="G9" s="700"/>
      <c r="H9" s="280" t="s">
        <v>1188</v>
      </c>
      <c r="I9" s="700"/>
      <c r="J9" s="700"/>
      <c r="K9" s="3"/>
      <c r="L9" s="691"/>
      <c r="M9" s="1" t="s">
        <v>1187</v>
      </c>
    </row>
    <row r="10" spans="1:13" ht="409.6" thickBot="1" x14ac:dyDescent="0.3">
      <c r="A10" s="281">
        <v>3</v>
      </c>
      <c r="B10" s="282" t="s">
        <v>1186</v>
      </c>
      <c r="C10" s="700">
        <v>3.1</v>
      </c>
      <c r="D10" s="700" t="s">
        <v>1185</v>
      </c>
      <c r="E10" s="700" t="s">
        <v>1184</v>
      </c>
      <c r="F10" s="700" t="s">
        <v>1183</v>
      </c>
      <c r="G10" s="700"/>
      <c r="H10" s="700" t="s">
        <v>1182</v>
      </c>
      <c r="I10" s="700"/>
      <c r="J10" s="700"/>
      <c r="K10" s="3"/>
      <c r="L10" s="1"/>
      <c r="M10" s="1" t="s">
        <v>1181</v>
      </c>
    </row>
  </sheetData>
  <mergeCells count="7">
    <mergeCell ref="A5:A8"/>
    <mergeCell ref="B5:B8"/>
    <mergeCell ref="A1:K1"/>
    <mergeCell ref="A2:K2"/>
    <mergeCell ref="A3:K3"/>
    <mergeCell ref="A4:B4"/>
    <mergeCell ref="C4:D4"/>
  </mergeCells>
  <pageMargins left="0.7" right="0.7" top="0.75" bottom="0.75" header="0.3" footer="0.3"/>
  <pageSetup paperSize="9" scale="1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workbookViewId="0">
      <selection activeCell="F5" sqref="F5"/>
    </sheetView>
  </sheetViews>
  <sheetFormatPr defaultColWidth="9.140625" defaultRowHeight="15" x14ac:dyDescent="0.25"/>
  <cols>
    <col min="1" max="1" width="6.140625" style="37" customWidth="1"/>
    <col min="2" max="2" width="17.28515625" style="37" customWidth="1"/>
    <col min="3" max="3" width="4.140625" style="37" customWidth="1"/>
    <col min="4" max="4" width="17.140625" style="37" customWidth="1"/>
    <col min="5" max="5" width="9.140625" style="37" customWidth="1"/>
    <col min="6" max="6" width="73.5703125" style="37" customWidth="1"/>
    <col min="7" max="7" width="11.140625" style="37" customWidth="1"/>
    <col min="8" max="8" width="13.85546875" style="37" customWidth="1"/>
    <col min="9" max="9" width="11.28515625" style="37" customWidth="1"/>
    <col min="10" max="12" width="9.140625" style="37" customWidth="1"/>
    <col min="13" max="13" width="15.42578125" style="37" customWidth="1"/>
    <col min="14" max="16384" width="9.140625" style="37"/>
  </cols>
  <sheetData>
    <row r="1" spans="1:13" ht="21" x14ac:dyDescent="0.35">
      <c r="A1" s="835" t="s">
        <v>1217</v>
      </c>
      <c r="B1" s="835"/>
      <c r="C1" s="835"/>
      <c r="D1" s="835"/>
      <c r="E1" s="835"/>
      <c r="F1" s="835"/>
      <c r="G1" s="835"/>
      <c r="H1" s="835"/>
      <c r="I1" s="835"/>
      <c r="J1" s="835"/>
      <c r="K1" s="836"/>
      <c r="L1" s="4"/>
      <c r="M1" s="4"/>
    </row>
    <row r="2" spans="1:13" ht="18.75" x14ac:dyDescent="0.3">
      <c r="A2" s="837" t="s">
        <v>1277</v>
      </c>
      <c r="B2" s="837"/>
      <c r="C2" s="837"/>
      <c r="D2" s="837"/>
      <c r="E2" s="837"/>
      <c r="F2" s="837"/>
      <c r="G2" s="837"/>
      <c r="H2" s="837"/>
      <c r="I2" s="837"/>
      <c r="J2" s="837"/>
      <c r="K2" s="838"/>
      <c r="L2" s="5"/>
      <c r="M2" s="5"/>
    </row>
    <row r="3" spans="1:13" ht="19.5" customHeight="1" thickBot="1" x14ac:dyDescent="0.35">
      <c r="A3" s="925" t="s">
        <v>1276</v>
      </c>
      <c r="B3" s="926"/>
      <c r="C3" s="926"/>
      <c r="D3" s="926"/>
      <c r="E3" s="926"/>
      <c r="F3" s="926"/>
      <c r="G3" s="926"/>
      <c r="H3" s="926"/>
      <c r="I3" s="926"/>
      <c r="J3" s="926"/>
      <c r="K3" s="927"/>
      <c r="L3" s="6"/>
      <c r="M3" s="6"/>
    </row>
    <row r="4" spans="1:13" s="712" customFormat="1" ht="60.75" thickBot="1" x14ac:dyDescent="0.3">
      <c r="A4" s="919" t="s">
        <v>771</v>
      </c>
      <c r="B4" s="919"/>
      <c r="C4" s="919" t="s">
        <v>770</v>
      </c>
      <c r="D4" s="919"/>
      <c r="E4" s="256" t="s">
        <v>769</v>
      </c>
      <c r="F4" s="256" t="s">
        <v>768</v>
      </c>
      <c r="G4" s="256" t="s">
        <v>767</v>
      </c>
      <c r="H4" s="256" t="s">
        <v>766</v>
      </c>
      <c r="I4" s="256" t="s">
        <v>1213</v>
      </c>
      <c r="J4" s="256" t="s">
        <v>1212</v>
      </c>
      <c r="K4" s="714" t="s">
        <v>1211</v>
      </c>
      <c r="L4" s="713" t="s">
        <v>1210</v>
      </c>
      <c r="M4" s="256" t="s">
        <v>1209</v>
      </c>
    </row>
    <row r="5" spans="1:13" ht="248.25" thickBot="1" x14ac:dyDescent="0.3">
      <c r="A5" s="843">
        <v>1</v>
      </c>
      <c r="B5" s="848" t="s">
        <v>1275</v>
      </c>
      <c r="C5" s="700">
        <v>1.1000000000000001</v>
      </c>
      <c r="D5" s="700" t="s">
        <v>1274</v>
      </c>
      <c r="E5" s="700" t="s">
        <v>1238</v>
      </c>
      <c r="F5" s="700" t="s">
        <v>1273</v>
      </c>
      <c r="G5" s="211" t="s">
        <v>1231</v>
      </c>
      <c r="H5" s="1" t="s">
        <v>1272</v>
      </c>
      <c r="I5" s="78" t="s">
        <v>1271</v>
      </c>
      <c r="J5" s="3" t="s">
        <v>1270</v>
      </c>
      <c r="K5" s="212"/>
      <c r="L5" s="8"/>
      <c r="M5" s="213" t="s">
        <v>1269</v>
      </c>
    </row>
    <row r="6" spans="1:13" ht="215.25" thickBot="1" x14ac:dyDescent="0.3">
      <c r="A6" s="843"/>
      <c r="B6" s="848"/>
      <c r="C6" s="700">
        <v>1.2</v>
      </c>
      <c r="D6" s="700" t="s">
        <v>799</v>
      </c>
      <c r="E6" s="700" t="s">
        <v>335</v>
      </c>
      <c r="F6" s="700" t="s">
        <v>1268</v>
      </c>
      <c r="G6" s="3" t="s">
        <v>1267</v>
      </c>
      <c r="H6" s="1" t="s">
        <v>1266</v>
      </c>
      <c r="I6" s="78" t="s">
        <v>1265</v>
      </c>
      <c r="J6" s="3" t="s">
        <v>1247</v>
      </c>
      <c r="K6" s="214"/>
      <c r="L6" s="9"/>
      <c r="M6" s="1" t="s">
        <v>1264</v>
      </c>
    </row>
    <row r="7" spans="1:13" ht="149.25" thickBot="1" x14ac:dyDescent="0.3">
      <c r="A7" s="843"/>
      <c r="B7" s="848"/>
      <c r="C7" s="700">
        <v>1.3</v>
      </c>
      <c r="D7" s="699" t="s">
        <v>1263</v>
      </c>
      <c r="E7" s="699" t="s">
        <v>1262</v>
      </c>
      <c r="F7" s="700" t="s">
        <v>1261</v>
      </c>
      <c r="G7" s="3" t="s">
        <v>1260</v>
      </c>
      <c r="H7" s="690" t="s">
        <v>1259</v>
      </c>
      <c r="I7" s="717"/>
      <c r="J7" s="3" t="s">
        <v>1247</v>
      </c>
      <c r="K7" s="214"/>
      <c r="L7" s="8"/>
      <c r="M7" s="1" t="s">
        <v>1258</v>
      </c>
    </row>
    <row r="8" spans="1:13" ht="198.75" thickBot="1" x14ac:dyDescent="0.3">
      <c r="A8" s="843"/>
      <c r="B8" s="848"/>
      <c r="C8" s="3">
        <v>1.4</v>
      </c>
      <c r="D8" s="1" t="s">
        <v>1257</v>
      </c>
      <c r="E8" s="1" t="s">
        <v>1256</v>
      </c>
      <c r="F8" s="699" t="s">
        <v>1255</v>
      </c>
      <c r="G8" s="3" t="s">
        <v>1254</v>
      </c>
      <c r="H8" s="1" t="s">
        <v>1249</v>
      </c>
      <c r="I8" s="1"/>
      <c r="J8" s="3"/>
      <c r="K8" s="214"/>
      <c r="L8" s="9"/>
      <c r="M8" s="1" t="s">
        <v>1253</v>
      </c>
    </row>
    <row r="9" spans="1:13" ht="215.25" thickBot="1" x14ac:dyDescent="0.3">
      <c r="A9" s="844"/>
      <c r="B9" s="848"/>
      <c r="C9" s="49">
        <v>1.5</v>
      </c>
      <c r="D9" s="690" t="s">
        <v>1252</v>
      </c>
      <c r="E9" s="1" t="s">
        <v>1244</v>
      </c>
      <c r="F9" s="690" t="s">
        <v>1251</v>
      </c>
      <c r="G9" s="49" t="s">
        <v>1250</v>
      </c>
      <c r="H9" s="1" t="s">
        <v>1249</v>
      </c>
      <c r="I9" s="680" t="s">
        <v>1248</v>
      </c>
      <c r="J9" s="49" t="s">
        <v>1247</v>
      </c>
      <c r="K9" s="143"/>
      <c r="L9" s="8"/>
      <c r="M9" s="215" t="s">
        <v>1234</v>
      </c>
    </row>
    <row r="10" spans="1:13" ht="409.6" thickBot="1" x14ac:dyDescent="0.3">
      <c r="A10" s="920">
        <v>2</v>
      </c>
      <c r="B10" s="922" t="s">
        <v>1246</v>
      </c>
      <c r="C10" s="45">
        <v>2.1</v>
      </c>
      <c r="D10" s="45" t="s">
        <v>1245</v>
      </c>
      <c r="E10" s="1" t="s">
        <v>1244</v>
      </c>
      <c r="F10" s="45" t="s">
        <v>1243</v>
      </c>
      <c r="G10" s="45" t="s">
        <v>1231</v>
      </c>
      <c r="H10" s="3" t="s">
        <v>1242</v>
      </c>
      <c r="I10" s="216" t="s">
        <v>1241</v>
      </c>
      <c r="J10" s="1" t="s">
        <v>1240</v>
      </c>
      <c r="K10" s="1"/>
      <c r="L10" s="217"/>
      <c r="M10" s="215" t="s">
        <v>1234</v>
      </c>
    </row>
    <row r="11" spans="1:13" ht="248.25" thickBot="1" x14ac:dyDescent="0.3">
      <c r="A11" s="920"/>
      <c r="B11" s="923"/>
      <c r="C11" s="700">
        <v>2.2000000000000002</v>
      </c>
      <c r="D11" s="700" t="s">
        <v>1239</v>
      </c>
      <c r="E11" s="1" t="s">
        <v>1238</v>
      </c>
      <c r="F11" s="700" t="s">
        <v>1237</v>
      </c>
      <c r="G11" s="700" t="s">
        <v>1236</v>
      </c>
      <c r="H11" s="700" t="s">
        <v>1235</v>
      </c>
      <c r="I11" s="700"/>
      <c r="J11" s="700"/>
      <c r="K11" s="3"/>
      <c r="L11" s="8"/>
      <c r="M11" s="215" t="s">
        <v>1234</v>
      </c>
    </row>
    <row r="12" spans="1:13" ht="182.25" thickBot="1" x14ac:dyDescent="0.3">
      <c r="A12" s="920"/>
      <c r="B12" s="923"/>
      <c r="C12" s="700">
        <v>2.2999999999999998</v>
      </c>
      <c r="D12" s="1" t="s">
        <v>1233</v>
      </c>
      <c r="E12" s="1" t="s">
        <v>1184</v>
      </c>
      <c r="F12" s="700" t="s">
        <v>1232</v>
      </c>
      <c r="G12" s="2" t="s">
        <v>1231</v>
      </c>
      <c r="H12" s="700" t="s">
        <v>1230</v>
      </c>
      <c r="I12" s="613" t="s">
        <v>1229</v>
      </c>
      <c r="J12" s="700"/>
      <c r="K12" s="3"/>
      <c r="L12" s="9"/>
      <c r="M12" s="698" t="s">
        <v>1228</v>
      </c>
    </row>
    <row r="13" spans="1:13" ht="231.75" thickBot="1" x14ac:dyDescent="0.3">
      <c r="A13" s="920"/>
      <c r="B13" s="923"/>
      <c r="C13" s="218">
        <v>2.4</v>
      </c>
      <c r="D13" s="218" t="s">
        <v>1227</v>
      </c>
      <c r="E13" s="219" t="s">
        <v>1184</v>
      </c>
      <c r="F13" s="218" t="s">
        <v>1226</v>
      </c>
      <c r="G13" s="218" t="s">
        <v>1225</v>
      </c>
      <c r="H13" s="220" t="s">
        <v>1224</v>
      </c>
      <c r="I13" s="221" t="s">
        <v>1223</v>
      </c>
      <c r="J13" s="716"/>
      <c r="K13" s="222"/>
      <c r="L13" s="223"/>
      <c r="M13" s="224" t="s">
        <v>1218</v>
      </c>
    </row>
    <row r="14" spans="1:13" ht="149.25" thickBot="1" x14ac:dyDescent="0.3">
      <c r="A14" s="921"/>
      <c r="B14" s="924"/>
      <c r="C14" s="225">
        <v>2.5</v>
      </c>
      <c r="D14" s="225" t="s">
        <v>1222</v>
      </c>
      <c r="E14" s="225" t="s">
        <v>1184</v>
      </c>
      <c r="F14" s="225" t="s">
        <v>1221</v>
      </c>
      <c r="G14" s="225" t="s">
        <v>1220</v>
      </c>
      <c r="H14" s="226" t="s">
        <v>1219</v>
      </c>
      <c r="I14" s="227"/>
      <c r="J14" s="715"/>
      <c r="K14" s="228"/>
      <c r="L14" s="229"/>
      <c r="M14" s="230" t="s">
        <v>1218</v>
      </c>
    </row>
  </sheetData>
  <mergeCells count="9">
    <mergeCell ref="A10:A14"/>
    <mergeCell ref="B10:B14"/>
    <mergeCell ref="A1:K1"/>
    <mergeCell ref="A2:K2"/>
    <mergeCell ref="A3:K3"/>
    <mergeCell ref="A4:B4"/>
    <mergeCell ref="C4:D4"/>
    <mergeCell ref="A5:A9"/>
    <mergeCell ref="B5:B9"/>
  </mergeCells>
  <pageMargins left="0.7" right="0.7" top="0.75" bottom="0.75" header="0.3" footer="0.3"/>
  <pageSetup scale="1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vt:i4>
      </vt:variant>
    </vt:vector>
  </HeadingPairs>
  <TitlesOfParts>
    <vt:vector size="25" baseType="lpstr">
      <vt:lpstr>Tab. A. Prioritetet Strategjike</vt:lpstr>
      <vt:lpstr>ZKM</vt:lpstr>
      <vt:lpstr>MASHT</vt:lpstr>
      <vt:lpstr>MIE</vt:lpstr>
      <vt:lpstr>MD</vt:lpstr>
      <vt:lpstr>MF</vt:lpstr>
      <vt:lpstr>MZHE</vt:lpstr>
      <vt:lpstr>MFSK</vt:lpstr>
      <vt:lpstr>MMPH</vt:lpstr>
      <vt:lpstr>MAPL</vt:lpstr>
      <vt:lpstr>MPB</vt:lpstr>
      <vt:lpstr>MPJ</vt:lpstr>
      <vt:lpstr>MPMS</vt:lpstr>
      <vt:lpstr>MKK</vt:lpstr>
      <vt:lpstr>MSH</vt:lpstr>
      <vt:lpstr>MAP</vt:lpstr>
      <vt:lpstr>MKRS</vt:lpstr>
      <vt:lpstr>MI</vt:lpstr>
      <vt:lpstr>MBPZHR</vt:lpstr>
      <vt:lpstr>MTI</vt:lpstr>
      <vt:lpstr>MDIS</vt:lpstr>
      <vt:lpstr>MZHR</vt:lpstr>
      <vt:lpstr>MIN</vt:lpstr>
      <vt:lpstr>MI!Print_Area</vt:lpstr>
      <vt:lpstr>'Tab. A. Prioritetet Strategjike'!Print_Area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2019-03-05T10:00:09Z</dcterms:modified>
</cp:coreProperties>
</file>