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4385" yWindow="-15" windowWidth="14430" windowHeight="13440" tabRatio="732" firstSheet="10" activeTab="18"/>
  </bookViews>
  <sheets>
    <sheet name="lT.A Prioritetet Strateg" sheetId="72" r:id="rId1"/>
    <sheet name="ZKM" sheetId="73" r:id="rId2"/>
    <sheet name="MASHT" sheetId="84" r:id="rId3"/>
    <sheet name="MIE" sheetId="75" r:id="rId4"/>
    <sheet name="MD" sheetId="93" r:id="rId5"/>
    <sheet name="MF" sheetId="94" r:id="rId6"/>
    <sheet name="MZHE" sheetId="95" r:id="rId7"/>
    <sheet name="MFSK" sheetId="96" r:id="rId8"/>
    <sheet name="MMPH" sheetId="97" r:id="rId9"/>
    <sheet name="MAPL" sheetId="98" r:id="rId10"/>
    <sheet name="MPB" sheetId="99" r:id="rId11"/>
    <sheet name="MPJ" sheetId="60" r:id="rId12"/>
    <sheet name="MPMS" sheetId="61" r:id="rId13"/>
    <sheet name="MKK" sheetId="62" r:id="rId14"/>
    <sheet name="MSH" sheetId="63" r:id="rId15"/>
    <sheet name="MAP" sheetId="64" r:id="rId16"/>
    <sheet name="MKRS" sheetId="65" r:id="rId17"/>
    <sheet name="MI" sheetId="66" r:id="rId18"/>
    <sheet name="MBPZHR" sheetId="67" r:id="rId19"/>
    <sheet name="MTI" sheetId="68" r:id="rId20"/>
    <sheet name="MDIS" sheetId="69" r:id="rId21"/>
    <sheet name="MZHR" sheetId="70" r:id="rId22"/>
    <sheet name="MIN" sheetId="71" r:id="rId23"/>
  </sheets>
  <definedNames>
    <definedName name="_xlnm.Print_Area" localSheetId="0">'lT.A Prioritetet Strateg'!$A$1:$L$180</definedName>
  </definedNames>
  <calcPr calcId="152511"/>
</workbook>
</file>

<file path=xl/calcChain.xml><?xml version="1.0" encoding="utf-8"?>
<calcChain xmlns="http://schemas.openxmlformats.org/spreadsheetml/2006/main">
  <c r="G5" i="98" l="1"/>
  <c r="G6" i="98"/>
  <c r="G8" i="98"/>
  <c r="G9" i="98"/>
  <c r="G10" i="98"/>
  <c r="G11" i="98"/>
  <c r="G12" i="98"/>
  <c r="G13" i="98"/>
  <c r="G14" i="98"/>
  <c r="G16" i="98"/>
  <c r="G19" i="98"/>
  <c r="G20" i="98"/>
  <c r="H39" i="72" l="1"/>
  <c r="H41" i="72"/>
  <c r="H58" i="72"/>
  <c r="H112" i="72"/>
  <c r="H113" i="72"/>
  <c r="H141" i="72"/>
  <c r="G5" i="69" l="1"/>
  <c r="G9" i="69"/>
  <c r="G13" i="69"/>
  <c r="G14" i="69"/>
  <c r="G18" i="69"/>
  <c r="G19" i="69"/>
  <c r="G21" i="69"/>
  <c r="G11" i="66"/>
  <c r="G20" i="66"/>
</calcChain>
</file>

<file path=xl/comments1.xml><?xml version="1.0" encoding="utf-8"?>
<comments xmlns="http://schemas.openxmlformats.org/spreadsheetml/2006/main">
  <authors>
    <author>Author</author>
  </authors>
  <commentList>
    <comment ref="J4" authorId="0" shapeId="0">
      <text>
        <r>
          <rPr>
            <b/>
            <sz val="9"/>
            <color indexed="81"/>
            <rFont val="Tahoma"/>
            <family val="2"/>
          </rPr>
          <t>Author:</t>
        </r>
        <r>
          <rPr>
            <sz val="9"/>
            <color indexed="81"/>
            <rFont val="Tahoma"/>
            <family val="2"/>
          </rPr>
          <t xml:space="preserve">
te plotesohen/shtohen aktivitetet qe ne skzh dhe ERP jane ndersa ne pvpq nuk jane </t>
        </r>
      </text>
    </comment>
    <comment ref="G16" authorId="0" shapeId="0">
      <text>
        <r>
          <rPr>
            <b/>
            <sz val="9"/>
            <color indexed="81"/>
            <rFont val="Tahoma"/>
            <family val="2"/>
          </rPr>
          <t>Author:</t>
        </r>
        <r>
          <rPr>
            <sz val="9"/>
            <color indexed="81"/>
            <rFont val="Tahoma"/>
            <family val="2"/>
          </rPr>
          <t xml:space="preserve">
te rishikohet buxheti</t>
        </r>
      </text>
    </comment>
  </commentList>
</comments>
</file>

<file path=xl/comments2.xml><?xml version="1.0" encoding="utf-8"?>
<comments xmlns="http://schemas.openxmlformats.org/spreadsheetml/2006/main">
  <authors>
    <author>Author</author>
  </authors>
  <commentList>
    <comment ref="D16" authorId="0" shapeId="0">
      <text>
        <r>
          <rPr>
            <b/>
            <sz val="9"/>
            <rFont val="Tahoma"/>
            <family val="2"/>
          </rPr>
          <t>Author:</t>
        </r>
        <r>
          <rPr>
            <sz val="9"/>
            <rFont val="Tahoma"/>
            <family val="2"/>
          </rPr>
          <t xml:space="preserve">
Sugjerojme te modifikohet aktiviteti, mund te jete p.sh. Vleresimi i zbatimit te projekteve </t>
        </r>
      </text>
    </comment>
  </commentList>
</comments>
</file>

<file path=xl/sharedStrings.xml><?xml version="1.0" encoding="utf-8"?>
<sst xmlns="http://schemas.openxmlformats.org/spreadsheetml/2006/main" count="5423" uniqueCount="3607">
  <si>
    <t xml:space="preserve">1.1.1 </t>
  </si>
  <si>
    <t>1.1.3</t>
  </si>
  <si>
    <t>1.2.1</t>
  </si>
  <si>
    <t>1.2.2</t>
  </si>
  <si>
    <t>1.3.1</t>
  </si>
  <si>
    <t>1.3.2</t>
  </si>
  <si>
    <t>1.3.3</t>
  </si>
  <si>
    <t>1.4.1</t>
  </si>
  <si>
    <t>1.4.2</t>
  </si>
  <si>
    <t>2.1.1</t>
  </si>
  <si>
    <t>2.1.2</t>
  </si>
  <si>
    <t>2.2.1</t>
  </si>
  <si>
    <t>3.1.1</t>
  </si>
  <si>
    <t>3.1.3</t>
  </si>
  <si>
    <t>3.2.1</t>
  </si>
  <si>
    <t>2.4.1</t>
  </si>
  <si>
    <t>2.4.2</t>
  </si>
  <si>
    <t>3.3.1</t>
  </si>
  <si>
    <t>3.3.2</t>
  </si>
  <si>
    <t>3.3.3</t>
  </si>
  <si>
    <t>3.4.1</t>
  </si>
  <si>
    <t>3.4.2</t>
  </si>
  <si>
    <t>2.3.1</t>
  </si>
  <si>
    <t>1.4.3</t>
  </si>
  <si>
    <t>2.4.3</t>
  </si>
  <si>
    <t>1.5.3</t>
  </si>
  <si>
    <t>1.6.1</t>
  </si>
  <si>
    <t>1.6.2</t>
  </si>
  <si>
    <t>1.6.3</t>
  </si>
  <si>
    <t>1.7.1</t>
  </si>
  <si>
    <t>1.7.2</t>
  </si>
  <si>
    <t>1.8.1</t>
  </si>
  <si>
    <t>1.9.1</t>
  </si>
  <si>
    <t>1.9.2</t>
  </si>
  <si>
    <t>1.9.3</t>
  </si>
  <si>
    <t>2.5.1</t>
  </si>
  <si>
    <t>2.5.2</t>
  </si>
  <si>
    <t>2.6.1</t>
  </si>
  <si>
    <t>1.7.3</t>
  </si>
  <si>
    <t>2.1.3</t>
  </si>
  <si>
    <t>2.5.3</t>
  </si>
  <si>
    <t>2.7.2.</t>
  </si>
  <si>
    <t>2.8.1</t>
  </si>
  <si>
    <t>2.8.2</t>
  </si>
  <si>
    <t>2.8.3</t>
  </si>
  <si>
    <t>3.1.2</t>
  </si>
  <si>
    <t>3.2.2</t>
  </si>
  <si>
    <t>3.2.3</t>
  </si>
  <si>
    <t>3.4.3</t>
  </si>
  <si>
    <t>3.5.1</t>
  </si>
  <si>
    <t>3.5.2</t>
  </si>
  <si>
    <t>3.6.1</t>
  </si>
  <si>
    <t>3.6.2</t>
  </si>
  <si>
    <t>3.7.1</t>
  </si>
  <si>
    <t>2.7.1</t>
  </si>
  <si>
    <t>2.7.3</t>
  </si>
  <si>
    <t>2.2.2</t>
  </si>
  <si>
    <t>2.2.3</t>
  </si>
  <si>
    <t>2.3.3</t>
  </si>
  <si>
    <t>3.6.3</t>
  </si>
  <si>
    <t>3.7.2</t>
  </si>
  <si>
    <t>3.7.3</t>
  </si>
  <si>
    <t>2.9.1</t>
  </si>
  <si>
    <t>2.9.2</t>
  </si>
  <si>
    <t>2.10.1</t>
  </si>
  <si>
    <t>2.9.3</t>
  </si>
  <si>
    <t>2.11.1</t>
  </si>
  <si>
    <t>2.12.2</t>
  </si>
  <si>
    <t>2.12.1</t>
  </si>
  <si>
    <t>2.12.3</t>
  </si>
  <si>
    <t>3.8.1</t>
  </si>
  <si>
    <t>3.8.2</t>
  </si>
  <si>
    <t>3.8.3</t>
  </si>
  <si>
    <t>3.9.1</t>
  </si>
  <si>
    <t>4.a.1.1</t>
  </si>
  <si>
    <t>4.a.1.2</t>
  </si>
  <si>
    <t>4.a.4.1</t>
  </si>
  <si>
    <t>4.a.5.1</t>
  </si>
  <si>
    <t>4.a.5.2</t>
  </si>
  <si>
    <t>4.a.5.3</t>
  </si>
  <si>
    <t>4.a.6.1</t>
  </si>
  <si>
    <t>4.a.6.2</t>
  </si>
  <si>
    <t>4.a.6.3</t>
  </si>
  <si>
    <t>4.b.1.1</t>
  </si>
  <si>
    <t>4.b.1.2</t>
  </si>
  <si>
    <t>4.b.2.1</t>
  </si>
  <si>
    <t>4.b.2.3</t>
  </si>
  <si>
    <t>4.b.3.1</t>
  </si>
  <si>
    <t>4.b.3.3</t>
  </si>
  <si>
    <t>4.b.4.1</t>
  </si>
  <si>
    <t>4.b.4.2</t>
  </si>
  <si>
    <t>4.b.4.3</t>
  </si>
  <si>
    <t>4.b.5.1</t>
  </si>
  <si>
    <t>4.b.5.2</t>
  </si>
  <si>
    <t>4.b.5.3</t>
  </si>
  <si>
    <t>4.c.1.1</t>
  </si>
  <si>
    <t>4.c.1.2</t>
  </si>
  <si>
    <t>4.c.1.3</t>
  </si>
  <si>
    <t>4.c.2.1</t>
  </si>
  <si>
    <t>4.c.2.3</t>
  </si>
  <si>
    <t>4.c.3.1</t>
  </si>
  <si>
    <t>4.c.3.2</t>
  </si>
  <si>
    <t>4.c.3.3</t>
  </si>
  <si>
    <t>Objektivi 4.c.4</t>
  </si>
  <si>
    <t>4.c.4.1</t>
  </si>
  <si>
    <t>4.c.4.2</t>
  </si>
  <si>
    <t>4.c.4.3</t>
  </si>
  <si>
    <t>4.c.5.1</t>
  </si>
  <si>
    <t>4.c.5.2</t>
  </si>
  <si>
    <t>4.d.1.1</t>
  </si>
  <si>
    <t>4.d.2.1</t>
  </si>
  <si>
    <t>4.a.2.1</t>
  </si>
  <si>
    <t>4.a.3.1</t>
  </si>
  <si>
    <t>4.a.3.2</t>
  </si>
  <si>
    <t>4.a.3.3</t>
  </si>
  <si>
    <t>SIDA</t>
  </si>
  <si>
    <t>ITRK</t>
  </si>
  <si>
    <t>30, 000.00 E</t>
  </si>
  <si>
    <t>7,142.00</t>
  </si>
  <si>
    <t>N/A</t>
  </si>
  <si>
    <t xml:space="preserve">15,000 EUR </t>
  </si>
  <si>
    <t>2,500 EUR (GIZ)</t>
  </si>
  <si>
    <t>100,000 (BK) GIZ 3.500 EUR (BK) GIZ</t>
  </si>
  <si>
    <t xml:space="preserve">Ministria e Drejtësisë </t>
  </si>
  <si>
    <t xml:space="preserve"> </t>
  </si>
  <si>
    <t>10,000 BKK</t>
  </si>
  <si>
    <t>427.844.08</t>
  </si>
  <si>
    <t xml:space="preserve">24.190.57 </t>
  </si>
  <si>
    <t>19.000.00</t>
  </si>
  <si>
    <t>15.000.00</t>
  </si>
  <si>
    <t>24.000.00</t>
  </si>
  <si>
    <t>41.000.00</t>
  </si>
  <si>
    <t xml:space="preserve">100,000.00 € 
BRK </t>
  </si>
  <si>
    <t>600.000,00 €
BRK</t>
  </si>
  <si>
    <t xml:space="preserve">1.2
</t>
  </si>
  <si>
    <t xml:space="preserve">1.5
</t>
  </si>
  <si>
    <t xml:space="preserve">1.6
</t>
  </si>
  <si>
    <t xml:space="preserve">2.1
</t>
  </si>
  <si>
    <t xml:space="preserve">3.3
</t>
  </si>
  <si>
    <t xml:space="preserve">
</t>
  </si>
  <si>
    <t xml:space="preserve">
</t>
  </si>
  <si>
    <t xml:space="preserve">4.1
</t>
  </si>
  <si>
    <t xml:space="preserve">4.2
</t>
  </si>
  <si>
    <t xml:space="preserve">4.4
</t>
  </si>
  <si>
    <t>TAIEX</t>
  </si>
  <si>
    <t xml:space="preserve">4.6
</t>
  </si>
  <si>
    <t xml:space="preserve">4.7
</t>
  </si>
  <si>
    <t>50.000.00</t>
  </si>
  <si>
    <t>450.000.00 €</t>
  </si>
  <si>
    <t xml:space="preserve">17.500.000.00 €
</t>
  </si>
  <si>
    <t xml:space="preserve">
</t>
  </si>
  <si>
    <t xml:space="preserve">4.2. </t>
  </si>
  <si>
    <t>875,800€ BRK</t>
  </si>
  <si>
    <t xml:space="preserve">3,394,316€ BRK;
</t>
  </si>
  <si>
    <t>10,000,00</t>
  </si>
  <si>
    <t xml:space="preserve">2000000 BRK
4000000 donator EU
</t>
  </si>
  <si>
    <t>400000 BRK
600000 Donator</t>
  </si>
  <si>
    <t>/</t>
  </si>
  <si>
    <t>290,000.00 €</t>
  </si>
  <si>
    <t>20,000.00 €</t>
  </si>
  <si>
    <t>1.1.</t>
  </si>
  <si>
    <t>1.2.</t>
  </si>
  <si>
    <t>1.4.</t>
  </si>
  <si>
    <t>1.5.</t>
  </si>
  <si>
    <t>1.6.</t>
  </si>
  <si>
    <t>1.7.</t>
  </si>
  <si>
    <t>2.1.</t>
  </si>
  <si>
    <t>2.2.</t>
  </si>
  <si>
    <t>2.3.</t>
  </si>
  <si>
    <t>2.4.</t>
  </si>
  <si>
    <t>3.1.</t>
  </si>
  <si>
    <t>3.2.</t>
  </si>
  <si>
    <t>3.3.</t>
  </si>
  <si>
    <t>3.5.</t>
  </si>
  <si>
    <t>20000 + 250000 + 2928684</t>
  </si>
  <si>
    <t>LDADP</t>
  </si>
  <si>
    <t>Masa 8 aktiviteti 8,4</t>
  </si>
  <si>
    <t>MTI</t>
  </si>
  <si>
    <t>IRK</t>
  </si>
  <si>
    <t xml:space="preserve">GIZ, USAID, 
Sida
</t>
  </si>
  <si>
    <t>GIZ, USAID,
Sida</t>
  </si>
  <si>
    <t>GIZ</t>
  </si>
  <si>
    <t>6705000 +++</t>
  </si>
  <si>
    <t>1376000+++</t>
  </si>
  <si>
    <t>24000++</t>
  </si>
  <si>
    <t>850000 +++</t>
  </si>
  <si>
    <t>Statistikat e energjisë përfshirë për efiçiencën e energjisë</t>
  </si>
  <si>
    <t>MZH dhe ITRK</t>
  </si>
  <si>
    <t>MD</t>
  </si>
  <si>
    <t>MPB</t>
  </si>
  <si>
    <t>1.1.4</t>
  </si>
  <si>
    <t>1,520,701€ BRK</t>
  </si>
  <si>
    <t>25,000 € BRK</t>
  </si>
  <si>
    <t xml:space="preserve">9.500.00    </t>
  </si>
  <si>
    <t xml:space="preserve">1,030,828€ BRK; </t>
  </si>
  <si>
    <t>6,849,000 € BRK</t>
  </si>
  <si>
    <t>MF</t>
  </si>
  <si>
    <t>1.5.5</t>
  </si>
  <si>
    <t>1.5.7</t>
  </si>
  <si>
    <t xml:space="preserve">20,000 € BRK
</t>
  </si>
  <si>
    <t>1.6.4</t>
  </si>
  <si>
    <t>1.6.5</t>
  </si>
  <si>
    <t>1.6.6</t>
  </si>
  <si>
    <t>1.6.7</t>
  </si>
  <si>
    <t>9000
(Donator)</t>
  </si>
  <si>
    <t>1.9.4</t>
  </si>
  <si>
    <t>1.9.5</t>
  </si>
  <si>
    <t>2.1.4</t>
  </si>
  <si>
    <t>2.1.5</t>
  </si>
  <si>
    <t>2.1.6</t>
  </si>
  <si>
    <t>2.1.7</t>
  </si>
  <si>
    <t>2.1.8</t>
  </si>
  <si>
    <t>2.2.4</t>
  </si>
  <si>
    <t>2.2.5</t>
  </si>
  <si>
    <t>2.2.6</t>
  </si>
  <si>
    <t>MDIS</t>
  </si>
  <si>
    <t>2.4.4</t>
  </si>
  <si>
    <t>2.4.5</t>
  </si>
  <si>
    <t>2.4.6</t>
  </si>
  <si>
    <t xml:space="preserve">1,565,000.00
</t>
  </si>
  <si>
    <t>MIN</t>
  </si>
  <si>
    <t>1Mil</t>
  </si>
  <si>
    <t>2.5.5</t>
  </si>
  <si>
    <t>1. 700,000 € BRK              2. 635,000 € BRK</t>
  </si>
  <si>
    <t>400,000 € BRK</t>
  </si>
  <si>
    <t xml:space="preserve">3,082,870 € BRK </t>
  </si>
  <si>
    <t>1,400,000 € BRK, 750,000 € USAID</t>
  </si>
  <si>
    <t>6 mil</t>
  </si>
  <si>
    <t>KOSTT</t>
  </si>
  <si>
    <t>9 mil</t>
  </si>
  <si>
    <t>8.3 mil</t>
  </si>
  <si>
    <t>3,500,000 € KOSTT</t>
  </si>
  <si>
    <t>3.1.4</t>
  </si>
  <si>
    <t>3.1.5</t>
  </si>
  <si>
    <t>3.1.6</t>
  </si>
  <si>
    <t>16,000 € BRK</t>
  </si>
  <si>
    <t>3.1.7</t>
  </si>
  <si>
    <t>7000 € BRK</t>
  </si>
  <si>
    <t>3.2.4</t>
  </si>
  <si>
    <t>3.2.5</t>
  </si>
  <si>
    <t>3.3.4</t>
  </si>
  <si>
    <t>3.3.5</t>
  </si>
  <si>
    <t>3.3.6</t>
  </si>
  <si>
    <t>66,000 € BRK</t>
  </si>
  <si>
    <t>20,000 € BRK</t>
  </si>
  <si>
    <t>300.000.00 €</t>
  </si>
  <si>
    <t>350.000.00 €</t>
  </si>
  <si>
    <t>3.4.4</t>
  </si>
  <si>
    <t>3.4.5</t>
  </si>
  <si>
    <t>3.4.6</t>
  </si>
  <si>
    <t>3.4.7</t>
  </si>
  <si>
    <t>3.4.8</t>
  </si>
  <si>
    <t xml:space="preserve">
30,000 (BK)
</t>
  </si>
  <si>
    <t>80.000.00 €</t>
  </si>
  <si>
    <t>330.000.00 €</t>
  </si>
  <si>
    <t>3.7.4</t>
  </si>
  <si>
    <t>3.7.5</t>
  </si>
  <si>
    <t>150.000.00 €</t>
  </si>
  <si>
    <t>30.000.00 €</t>
  </si>
  <si>
    <t>39,200 (BK)</t>
  </si>
  <si>
    <t>10,431.00 (BK)</t>
  </si>
  <si>
    <t xml:space="preserve">700000 (BK) </t>
  </si>
  <si>
    <t>13,000 (BK)</t>
  </si>
  <si>
    <t>30.000,00</t>
  </si>
  <si>
    <t xml:space="preserve">MI </t>
  </si>
  <si>
    <t>MI</t>
  </si>
  <si>
    <t xml:space="preserve">
WBIF</t>
  </si>
  <si>
    <t>70,000,000.00 BK
50,000,000.00 AKP</t>
  </si>
  <si>
    <t>MI
MF</t>
  </si>
  <si>
    <t>1) 2,100,000.00
2) 4,084,680.00</t>
  </si>
  <si>
    <t>1)WBIF
2)MI</t>
  </si>
  <si>
    <t>1) 3,125.00
2) 56,600.00
3) 2,750.00
4) 2,100.00
5) 3,825.00</t>
  </si>
  <si>
    <t>1) 3,500.00
2) 60,600.00</t>
  </si>
  <si>
    <t>435,800 € BRK</t>
  </si>
  <si>
    <t>PK, MI</t>
  </si>
  <si>
    <t>€1,100,000 BRK</t>
  </si>
  <si>
    <t>€600,000 BRK</t>
  </si>
  <si>
    <t>2.11.2</t>
  </si>
  <si>
    <t>2.11.3</t>
  </si>
  <si>
    <t>3.6.4</t>
  </si>
  <si>
    <t>3.6.5</t>
  </si>
  <si>
    <t>4.a.6.4</t>
  </si>
  <si>
    <t>4.a.6.5</t>
  </si>
  <si>
    <t>4.a.6.6</t>
  </si>
  <si>
    <t>4.b.1.3</t>
  </si>
  <si>
    <t>4.b.1.4</t>
  </si>
  <si>
    <t>4.b.1.5</t>
  </si>
  <si>
    <t>4.b.1.6</t>
  </si>
  <si>
    <t>4.b.1.7</t>
  </si>
  <si>
    <t>4.b.2.2</t>
  </si>
  <si>
    <t>4.b.2.4</t>
  </si>
  <si>
    <t>4.b.3.2</t>
  </si>
  <si>
    <t>4.b.3.4</t>
  </si>
  <si>
    <t>4.b.4.4</t>
  </si>
  <si>
    <t>4.b.4.5</t>
  </si>
  <si>
    <t>4.b.5.4</t>
  </si>
  <si>
    <t>4.c.1.4</t>
  </si>
  <si>
    <t>4.c.1.5</t>
  </si>
  <si>
    <t>4.c.1.6</t>
  </si>
  <si>
    <t>4.c.1.7</t>
  </si>
  <si>
    <t>4.c.1.8</t>
  </si>
  <si>
    <t>4.c.3.4</t>
  </si>
  <si>
    <t>1.9.6</t>
  </si>
  <si>
    <t>2.5.6</t>
  </si>
  <si>
    <t>2.5.7</t>
  </si>
  <si>
    <t>2.5.8</t>
  </si>
  <si>
    <t>2.5.9</t>
  </si>
  <si>
    <t>2.5.10</t>
  </si>
  <si>
    <t>2.9.4</t>
  </si>
  <si>
    <t>2.9.5</t>
  </si>
  <si>
    <t>2.9.6</t>
  </si>
  <si>
    <t>2.9.7</t>
  </si>
  <si>
    <t>2.9.8</t>
  </si>
  <si>
    <t>2.9.10</t>
  </si>
  <si>
    <t>3.2.6</t>
  </si>
  <si>
    <t>3.2.7</t>
  </si>
  <si>
    <t>3.3.7</t>
  </si>
  <si>
    <t>3.3.8</t>
  </si>
  <si>
    <t>3.3.9</t>
  </si>
  <si>
    <t>3.3.10</t>
  </si>
  <si>
    <t>3.3.11</t>
  </si>
  <si>
    <t>3.3.12</t>
  </si>
  <si>
    <t>3.3.13</t>
  </si>
  <si>
    <t>3.3.14</t>
  </si>
  <si>
    <t>3.3.15</t>
  </si>
  <si>
    <t>4.a.1.3</t>
  </si>
  <si>
    <t>4.a.1.4</t>
  </si>
  <si>
    <t>4.a.1.5</t>
  </si>
  <si>
    <t>4.a.1.6</t>
  </si>
  <si>
    <t>4.a.2.2</t>
  </si>
  <si>
    <t>4.a.2.3</t>
  </si>
  <si>
    <t>4.a.2.4</t>
  </si>
  <si>
    <t>4.a.2.6</t>
  </si>
  <si>
    <t>4.a.2.7</t>
  </si>
  <si>
    <t>4.a.2.8</t>
  </si>
  <si>
    <t>4.a.2.9</t>
  </si>
  <si>
    <t>4.a.2.10</t>
  </si>
  <si>
    <t>4.a.2.11</t>
  </si>
  <si>
    <t>4.a.2.12</t>
  </si>
  <si>
    <t>4.a.3.4</t>
  </si>
  <si>
    <t>4.a.3.5</t>
  </si>
  <si>
    <t>4.a.4.2</t>
  </si>
  <si>
    <t>4.a.4.3</t>
  </si>
  <si>
    <t>4.a.4.4</t>
  </si>
  <si>
    <t>4.a.4.5</t>
  </si>
  <si>
    <t>4.a.4.6</t>
  </si>
  <si>
    <t>4.d.1.2</t>
  </si>
  <si>
    <t>4.d.1.3</t>
  </si>
  <si>
    <t>4.d.1.4</t>
  </si>
  <si>
    <t>4.d.2.2</t>
  </si>
  <si>
    <t>4.d.2.3</t>
  </si>
  <si>
    <t>4.d.2.4</t>
  </si>
  <si>
    <t>1)200,000.00
2) 1,000,000.00
3) 1,250,000.00
4) 30,000,000.00</t>
  </si>
  <si>
    <t>MI
INFRAKOS</t>
  </si>
  <si>
    <t xml:space="preserve">1) 650.00
2)1,950.00
3) 2,875.00
</t>
  </si>
  <si>
    <t>Ligji mbi Statistikat zyrtare i aprovuar ne perputhje me Rregulloren (KE) nr 223/2009 e Parlamentit Evropian dhe e Këshillit e datës 11 marsit 2009 mbi statistikat evropiane.</t>
  </si>
  <si>
    <t>Eurostat</t>
  </si>
  <si>
    <t>18,344.80 (BK)</t>
  </si>
  <si>
    <t>KFOS, REF, VO RAE</t>
  </si>
  <si>
    <t>4.a.2.13</t>
  </si>
  <si>
    <t>4.a.2.14</t>
  </si>
  <si>
    <t>shkurt - qershor</t>
  </si>
  <si>
    <t>760,000,00</t>
  </si>
  <si>
    <t>200.000.00</t>
  </si>
  <si>
    <t xml:space="preserve">1.1
 </t>
  </si>
  <si>
    <t xml:space="preserve">1.5.1
</t>
  </si>
  <si>
    <t xml:space="preserve">1.5.2
</t>
  </si>
  <si>
    <t xml:space="preserve">1.5.4
</t>
  </si>
  <si>
    <t xml:space="preserve">1.5.6
</t>
  </si>
  <si>
    <t>1.5.8</t>
  </si>
  <si>
    <t>1.5.9</t>
  </si>
  <si>
    <t>2.11.4</t>
  </si>
  <si>
    <t>7.000.00 bkk,37000 donacion</t>
  </si>
  <si>
    <t>4.f.4.2</t>
  </si>
  <si>
    <t>Strateški razvojni plan MP-a 2018 - 2021</t>
  </si>
  <si>
    <t>NPSSSP Poglavlje 24</t>
  </si>
  <si>
    <t>Sudovi, tužilaštva, Policija; IKAP projekat Projekat IPA “Dalja podrška kosovskim institucijama u borbi protiv organizovanog kriminala i korupcije”</t>
  </si>
  <si>
    <t>januar-decembar</t>
  </si>
  <si>
    <t xml:space="preserve">Unapređenje sistema upravljanja zaplenjenom i konfiskovanom imovinom </t>
  </si>
  <si>
    <t>MJU, MALS, Zajednica opština</t>
  </si>
  <si>
    <t>MJU</t>
  </si>
  <si>
    <t>Restrukturiranje mehanizama za istraživanje ratnih zločina</t>
  </si>
  <si>
    <t>MZ, MTI</t>
  </si>
  <si>
    <t xml:space="preserve">jun-decembar </t>
  </si>
  <si>
    <t>VKNL/KP, MKCK</t>
  </si>
  <si>
    <t xml:space="preserve">januar-decembar </t>
  </si>
  <si>
    <t>Povećanje efikasnosti u tretiranju slučajeva nestalih lica</t>
  </si>
  <si>
    <t>NPSSSP Poglavlje 23</t>
  </si>
  <si>
    <t>MJU, Britanska ambasada, Projekat IPA II</t>
  </si>
  <si>
    <t>Podizanje stručnih kapaciteta u oblasti sudske medicine</t>
  </si>
  <si>
    <t>MJU, MUP, MZ, VKNL/KP, MKCK</t>
  </si>
  <si>
    <t>Puna funkcionalizacija Instituta za sudsku medicinu</t>
  </si>
  <si>
    <t>Jačanje kapaciteta sudske medicine i istraživanje ratnih zločina</t>
  </si>
  <si>
    <t xml:space="preserve">1. Podizanje stručnih kapaciteta inspektorata kroz obuke, studijske posete, (decembar)                                </t>
  </si>
  <si>
    <t>SSK            TSK             SIK         KAJB     Projekat IPA "Dalje jačanje KSK-a i PSK-a"</t>
  </si>
  <si>
    <r>
      <t>1.</t>
    </r>
    <r>
      <rPr>
        <sz val="11"/>
        <color indexed="8"/>
        <rFont val="Book Antiqua"/>
        <family val="1"/>
      </rPr>
      <t xml:space="preserve">Organizovanje zajedničkih  okruglih stolova/radionica sa sudijama, tužiocima, advokatima i drugim zainteresovanim grupama (decembar)                    </t>
    </r>
  </si>
  <si>
    <t>Podizanje svesti o stručnom i javnom mišljenju o izricanju i izvršenju alternativnih mera i kazni</t>
  </si>
  <si>
    <t>KAJB         SIK       Projekat IPA "Dalje jačanje KSK-a i PSK-a"</t>
  </si>
  <si>
    <t>Podizanje kapaciteta SKS-a za nadzor  MDA</t>
  </si>
  <si>
    <t>januar-jun</t>
  </si>
  <si>
    <t>Unutrašnje restrukturiranje KSK-a</t>
  </si>
  <si>
    <t>SSP  Poglavlje 23</t>
  </si>
  <si>
    <t xml:space="preserve"> TSK, PK </t>
  </si>
  <si>
    <t xml:space="preserve">Borba protiv korupcije, krijumčarenja, nepotizma i diskriminacije u zatvorskom sistemu </t>
  </si>
  <si>
    <t>Poboljšanje sistema korektivnih institucija i stručno unapređenje osoblja Korektivne službe Kosova</t>
  </si>
  <si>
    <t>Akademija pravde, SSK, TSK</t>
  </si>
  <si>
    <t>1. Priprema i upotreba standardizovanih obrazaca za obradu zahteva od strane Kosova stranim vlastima (jun)                  
2. Osoblje DMPS-a, popunjeno (jun)                                               
3. Obuka osoblja, ostvarena (decembar)                      
4. Organizovanje zajedničkih aktivnosti sa relevantnim akterima u oblasti međunarodne pravne saradnje, ostvareno (decembar)                                                        
5. Izrada periodičnih izveštaja o praćenju sprovođenja sporazuma (decembar)</t>
  </si>
  <si>
    <t>SSK            TSK, PK</t>
  </si>
  <si>
    <t>januar-mart</t>
  </si>
  <si>
    <t>Poboljšanje pravnog okvira u oblasti međunarodne pravne saradnje</t>
  </si>
  <si>
    <t>MIP</t>
  </si>
  <si>
    <t xml:space="preserve">1. Broj iniciranih i dogovorenih sporazuma (decembar); 
2. Broj potpisanih sporazuma (decembar);    </t>
  </si>
  <si>
    <t>Unapređenje međunarodne pravne pomoći i saradnje</t>
  </si>
  <si>
    <t>Ombudsman, KP, MF,</t>
  </si>
  <si>
    <t xml:space="preserve">1.Ex-post procena Zakona o ombudsmanu, završena (mart)                                      </t>
  </si>
  <si>
    <t>Poboljšanje pravnog okvira u oblasti ljudskih prava</t>
  </si>
  <si>
    <t>januar - decembar</t>
  </si>
  <si>
    <t>januar - oktobar</t>
  </si>
  <si>
    <t>Poboljšanje pravne i institucionalne infrastrukture pravosudnog sistema</t>
  </si>
  <si>
    <t>Aktivnosti</t>
  </si>
  <si>
    <t xml:space="preserve">Ministarstvo </t>
  </si>
  <si>
    <t>Program Vlade 2017-2021, Kolona II Ekonomski razvoj i zapošljavanje</t>
  </si>
  <si>
    <t>Savet Kosova za finansijsko izvešatavanje Sekretarijat saveta, komisija za licenciranje</t>
  </si>
  <si>
    <t>Administrativni troškovi</t>
  </si>
  <si>
    <t>1. Izdate licence za revizore i revizorske kompanije</t>
  </si>
  <si>
    <t>Program Vlade 2017-2021, Kolona II Ekonomski razvoj</t>
  </si>
  <si>
    <t xml:space="preserve">maj - decembar </t>
  </si>
  <si>
    <t>Program Vlade 2017-2021, Kolona II Ekonomski razvoj i zapošljavanje, MF Cilj 5
Strategija za  UKJF 2015-2019 SRUJF/ Prioritet 8</t>
  </si>
  <si>
    <t>NPSSSP/ Poglavlje 32</t>
  </si>
  <si>
    <t xml:space="preserve">JCH/FUK i UR </t>
  </si>
  <si>
    <t xml:space="preserve">1. 10 praćenih JUR            
2. 10 praćenih BO na osnovu upitnika samoprocene </t>
  </si>
  <si>
    <t>Praćenje izabranih JUR i praćenje budžetskih organizacija za sprovođenje finasijskog upravljanja i kontrole i unutrašnje revizije</t>
  </si>
  <si>
    <t>Program Vlade 2017-2021, Kolona II Ekonomski razvoj i zapošljavanje, MF Cilj 5</t>
  </si>
  <si>
    <t xml:space="preserve">IKJA -JUR </t>
  </si>
  <si>
    <t>Obuka UR u programu za stalno stručno obrazovanje</t>
  </si>
  <si>
    <t>NPSSSP/ Poglavlje 5</t>
  </si>
  <si>
    <t>1. Administrativno uputstvo o spisku artikala za zajedničku upotrebu za 2018. godinu je usvojeno.</t>
  </si>
  <si>
    <t>januar</t>
  </si>
  <si>
    <t>Obezbeđivanje operativne efikasnosti javnih finansija</t>
  </si>
  <si>
    <t xml:space="preserve">Program Vlade 2017-2021, Kolona II Ekonomski razvoj i zapošljavanje, MF Cilj 1
SOR,  Odluke komisije za grantove, Izjava o strateškim prioritetima Vlade, </t>
  </si>
  <si>
    <t xml:space="preserve">Opštine, Vlada,  resorna ministarstva </t>
  </si>
  <si>
    <t>1. Odluka Vlade o usvajanju dokumenta.</t>
  </si>
  <si>
    <t>januar - mart</t>
  </si>
  <si>
    <t>Izrada izveštaja o proceni usklađenosti sistema opštinskog finansiranja</t>
  </si>
  <si>
    <t>Program Vlade 2017-2021, Kolona II Ekonomski razvoj i zapošljavanje, MF Cilj 1
ZUJFO</t>
  </si>
  <si>
    <t>Budžetske organizacije.</t>
  </si>
  <si>
    <t>1. Izrada pregleda
2. Odluka Vlade o usvajanju dokumenta.</t>
  </si>
  <si>
    <t>jun - avgust</t>
  </si>
  <si>
    <t>Pregled budžeta za 2018. godinu</t>
  </si>
  <si>
    <t xml:space="preserve">Program Vlade 2017-2021, Kolona II Ekonomski razvoj i zapošljavanje, MF Cilj 1
Izjava strateških prioriteta Vlade,  SOR.
SRUJF/ Prioritet 5 </t>
  </si>
  <si>
    <t xml:space="preserve">Skupština i Vlada Republike Kosovo; Kancelarija za Strateško Planiranje, KP; BO </t>
  </si>
  <si>
    <t>Izrada predloga budžeta Republike Kosovo za 2019. godinu i procene za 2020. i 2021. godinu.</t>
  </si>
  <si>
    <t>Program Vlade 2017-2021, Kolona II Ekonomski razvoj i zapošljavanje, MF Cilj 1
Izjava strateških prioriteta Vlade,  Odluke komisije za grantove; Dopis o cilju i izveštaj MMF-a. SRUJF / Prioritet 4</t>
  </si>
  <si>
    <t>1. Odluka Vlade o usvajanju SOR-a 2019-2021</t>
  </si>
  <si>
    <t>januar - april</t>
  </si>
  <si>
    <t>Izrada dokumenta SOR-a 2019-2021.</t>
  </si>
  <si>
    <t>Program Vlade 2017-2021, Kolona II Ekonomski razvoj i zapošljavanje, MF Cilj 2
SRUJF Prioritet 3
PRE Mera 13</t>
  </si>
  <si>
    <t>NPSSSP, Poglavlje 29 “Carina”</t>
  </si>
  <si>
    <t>MF/PAK/CK</t>
  </si>
  <si>
    <t>Institucionalni troškovi</t>
  </si>
  <si>
    <t>Program Vlade 2017-2021, Kolona II Ekonomski razvoj i zapošljavanje, MF Cilj 1</t>
  </si>
  <si>
    <t>Trezor</t>
  </si>
  <si>
    <t>januar - septembar</t>
  </si>
  <si>
    <t>Program Vlade 2017-2021, Kolona II Ekonomski razvoj i zapošljavanje, MF Cilj 1
SRUJF. Prioritet 11</t>
  </si>
  <si>
    <t>Trezor
CBK
MMF
USAID</t>
  </si>
  <si>
    <t>1. Dnevni izveštaji
2. Mesečni izveštaji 
3. Tromesečni izveštaji 
4. Godišnji izveštaji</t>
  </si>
  <si>
    <t>Redovno izveštavanje o izvršenju budžeta</t>
  </si>
  <si>
    <t>Program Vlade 2017-2021, Kolona II Ekonomski razvoj i zapošljavanje
SRUJF/Prioritet 2</t>
  </si>
  <si>
    <t>NPSSSP. Poglavlje 32</t>
  </si>
  <si>
    <t>Podizanje kapaciteta u oblasti finansijskog upravljanja i kontrole</t>
  </si>
  <si>
    <t>Efikasno i transparentno upravljanje javnim finansijama kroz efektivne kontrole</t>
  </si>
  <si>
    <t xml:space="preserve">Program Vlade 2017-2021, Kolona II Ekonomski razvoj i zapošljavanje, MF Cilj 3
Strateški plan PAK-a 2015-2020; </t>
  </si>
  <si>
    <t>NPSSSP/ Poglavlje 16</t>
  </si>
  <si>
    <t>MF-PAK</t>
  </si>
  <si>
    <t>1. Povećan broj pokrenutih sporazuma 
2. Broj potpisanih sporazuma</t>
  </si>
  <si>
    <t xml:space="preserve">Program Vlade 2017-2021, Kolona II Ekonomski razvoj i zapošljavanje, MF Cilj 2
Strateški plan PAK-a 2015-2020; </t>
  </si>
  <si>
    <t>Program Vlade 2017-2021, Kolona II Ekonomski razvoj i zapošljavanje, MF Cilj 3
Zakon o porezu na nepokretnu imovinu.</t>
  </si>
  <si>
    <t>Izrada podzakonskih akata za porez na nepokretnu imovinu</t>
  </si>
  <si>
    <t>Sve BO</t>
  </si>
  <si>
    <t>april - oktobar</t>
  </si>
  <si>
    <t>Nacrt zakona o budžetu Republike Kosovo za 2019. godinu</t>
  </si>
  <si>
    <t xml:space="preserve">Poglavlje 29 Carina </t>
  </si>
  <si>
    <t>CK
OPI
Opštine, SIDA, USAID, DEMOS</t>
  </si>
  <si>
    <t>40,000.00
Adm. troškovi
117,000.00
Adm. troškovi
6000.00
5000.00</t>
  </si>
  <si>
    <t>1. Funkcionalizacija sistema bar kodova za prikupljanje akciza za opremu za igre na sreću.
2. Strateški plan 2019-2021 Carine Kosova je pregledan.
3. Merenje ispunjenja Blueprint-a za Carine u 24 oblasti.
4. Usluge e-računa
5. Objavljivanje opštinskih uredbi za poreznu godinu  2019. godinu
5. Organizacija i održavanje godišnjeg foruma sa porez na imovinu.
6. Organizacija i održavanje radionica u vezi sa porezom na imovinu.</t>
  </si>
  <si>
    <t>Program Vlade 2017-2021, Kolona II Ekonomski razvoj i zapošljavanje, MF Cilj 2
Strateški plan  DK 2016-2018.
Strateški plan PAK 2015-2020
SRUJF/ Prioritet 3</t>
  </si>
  <si>
    <t>CK
OPI
PAK</t>
  </si>
  <si>
    <t xml:space="preserve">150,000.00
Projekat SIDA
25,000.00
</t>
  </si>
  <si>
    <t xml:space="preserve">Dalje jačanje fiskalne discipline i zdravih javnih finansija </t>
  </si>
  <si>
    <t>Povezanost sa NSR</t>
  </si>
  <si>
    <t>Povezanost sa Evropskom agendom</t>
  </si>
  <si>
    <t>Uključene institucije</t>
  </si>
  <si>
    <t>Finansijski troškovi</t>
  </si>
  <si>
    <t>Cilj</t>
  </si>
  <si>
    <t>Ministarstvo Finansija</t>
  </si>
  <si>
    <t>Godišnji plan rada Vlade za 2018. godinu</t>
  </si>
  <si>
    <t xml:space="preserve">1. Koncept dokument o elektronskoj identifikaciji (eID), usvojen (Januar) 
2. Koncept dokument o merama za smanjenje troškova proširenja mreže elektronske komunikacije velike brzine, usvojen (Januar) </t>
  </si>
  <si>
    <t>Januar</t>
  </si>
  <si>
    <t>Izrada koncept dokumenata o transponiranju Uredbe EU br. 910/2014 i Direktive EU br. 2014/61/EU</t>
  </si>
  <si>
    <t>Strateška politika poštanskih usluga 2013 -2017 u Republici Kosovo; Administrativno uputstvo br. 04/2012 o poštanskim markama</t>
  </si>
  <si>
    <t>NPSSSP Poglavlje 3  acquis-a: Pravo  na osnivanje kompanija i sloboda pružanja usluga;</t>
  </si>
  <si>
    <t>2. Godišnji program poštanskih maraka, usvojen od strane MER-a (Septembar);
3. Dizajniranje motiva, usvojeno od strane Komisije za poštanske marke (Decembar)</t>
  </si>
  <si>
    <t>Januar-Decembar</t>
  </si>
  <si>
    <t xml:space="preserve">Politika sektora elektronskih komunikacija - Digitalna agenda za Kosovo 2013-2020  </t>
  </si>
  <si>
    <t>Mera 30 aktivnost 4</t>
  </si>
  <si>
    <t>NPSSSP Poglavlje 10 - Informaciono društvo i mediji, poglavlje,3.11.3</t>
  </si>
  <si>
    <t>Regulatorni autoritet za elektronske i poštanske komunikacije; Operateri</t>
  </si>
  <si>
    <t>Decembar</t>
  </si>
  <si>
    <t xml:space="preserve">Politika sektora elektronskih komunikacija - Digitalna agenda za Kosovo 2013-2020  
Zakon o elektronskim komunikacijama; 
</t>
  </si>
  <si>
    <t>Mera 30, aktivnost 3</t>
  </si>
  <si>
    <t>SSP - Član 110 (Informaciono društvo)
NPSSSP Poglavlje 10  acquis-a, Informaciono društvo i mediji.3.11.3</t>
  </si>
  <si>
    <t>1.Regulatorni autoritet za elektronske i poštanske komunikacije;Opštine; Ministarstvo trgovine i industrije;Ministarstvo javne uprave-Agencija za informaciono društvo; Operateri;
2. Regulatorni autoritet za elektronske i poštanske komunikacije;Operateri;
3. Regulatorni autoritet za elektronske i poštanske komunikacije;Ministarstvo javne uprave - Agencija za informaciono društvo</t>
  </si>
  <si>
    <t>Bez dodatnih troškova</t>
  </si>
  <si>
    <t>1.Administrativno uputstvo o uslovima koje treba da ispune pružaoci usluga elektronske trgovine; (decembar)
2.Uredba o prikupljanju podataka za širokopojasnu infrastrukturu; (Decembar).
3. Koncept dokument o merama sigurnosti informacionih mreža i sistema (NIS Directive), usvojen (Decembar)</t>
  </si>
  <si>
    <t>Mera 30, aktivnost 4</t>
  </si>
  <si>
    <t>Geološka laboratorija snabdevena opremom i funkcionalizovana</t>
  </si>
  <si>
    <t>Januar - Decembar</t>
  </si>
  <si>
    <t>Funkcionalizacija laboratorije Geološke službe Kosova</t>
  </si>
  <si>
    <t>Mera 21, Aktivnost 1</t>
  </si>
  <si>
    <t>Nezavisna komisija za rudnike i minerale
INKOS
Trepča,
KEK</t>
  </si>
  <si>
    <t>Procenat aktivnosti u odnosu na planiranje, ostvareno</t>
  </si>
  <si>
    <t>Januar-April</t>
  </si>
  <si>
    <t>Rudarska strategija Republike Kosova 2012-2025    Program za sprovođenje Rudarske strategije 2015-2017</t>
  </si>
  <si>
    <t>Mera 21, Aktivnost 3</t>
  </si>
  <si>
    <t>Završni izveštaj pripremljene i dostavljene studije MER-u</t>
  </si>
  <si>
    <t>Rudarska strategija Republike Kosova za period 2012-2025</t>
  </si>
  <si>
    <t xml:space="preserve"> Mera 21, Aktivnost 1</t>
  </si>
  <si>
    <t>Nezavisna komisija za rudnike i minerale</t>
  </si>
  <si>
    <t>Plan upravljanja, usvojen od strane MER-a</t>
  </si>
  <si>
    <t>Oktobar-Decembar</t>
  </si>
  <si>
    <t>Plan upravljanja mineralnim resursima 2018</t>
  </si>
  <si>
    <t>Kolona 3, Mera 21, Aktivnost 1</t>
  </si>
  <si>
    <t xml:space="preserve">Januar-Decembar </t>
  </si>
  <si>
    <t xml:space="preserve"> Izrada podzakonskih akata  Zakona br. 05/L -062 o bezbednosti na radu u rudarstvu</t>
  </si>
  <si>
    <t>Energetska strategija; Nacionalni akcioni plan za obnovljive izvore energije (2011-2020); Program vlade Republike Kosovo 2017-2021</t>
  </si>
  <si>
    <t>Mera 28, Aktivnost 1</t>
  </si>
  <si>
    <t>NPSSSP Poglavlje 15 3.16, 2</t>
  </si>
  <si>
    <t>1.Revidirani akcioni plan za obnovljive izvore energije, usvojen (Mart)
2. Godišnji ciljevi od 22% OIE-a, ispunjeni (Decembar)</t>
  </si>
  <si>
    <t xml:space="preserve">Januar-Decembar  </t>
  </si>
  <si>
    <t xml:space="preserve">Sprovođenje Nacionalnog akcionog plana za obnovljive izvore energije (2011-2020) </t>
  </si>
  <si>
    <t>Mera 25</t>
  </si>
  <si>
    <t xml:space="preserve">1. Program sprovođenja Energetske strategije 2017-2019 </t>
  </si>
  <si>
    <t>Januar-Jun</t>
  </si>
  <si>
    <t>Program Vlade Republike Kosova 2017-2021;
Enegretska strategija Republike Kosova 2009-2018; 
Nacionalni akcioni plan za energetsku efikasnost 2010-2018</t>
  </si>
  <si>
    <t>Mera 27, aktivnost 2</t>
  </si>
  <si>
    <t>NPSSSP Poglavlje 15 3.16,    era, prioritet 2.7 c.ii</t>
  </si>
  <si>
    <t>Zakon o izmenama i dopunama Zakona br.04/L-016 o energetskoj efikasnosti, izrađen i usvojen od strane vlade.</t>
  </si>
  <si>
    <t>Ministarstvo ekonomskog razvoja</t>
  </si>
  <si>
    <t xml:space="preserve"> 
1. Analiza strateškog pregleda sektora bezbednosti (RSSS) (2014),
2.  Program Vlade 2017-2021,
3. Ciljevi ministra KSB-a (2018),
4. Direktiva  komandanta KSB-a (2018),
5. Godišnji strateški prioriteti Generalnog sekretara KSB-a (2018)</t>
  </si>
  <si>
    <t xml:space="preserve">1. Sprovođenje  mera i aktivnosti planiranih za 2018. godinu u Planu integriteta (2016-2018)  MKSB-a i akcionom planu za sprovođenje Nacionalne strategije protiv korupcije (2018-2022)
</t>
  </si>
  <si>
    <t xml:space="preserve">januar - decembar </t>
  </si>
  <si>
    <t xml:space="preserve">Sprovođenje Plana integriteta (2016-2018) MKSB-a i mera za  upravljanje rizicima koji prete godišnjim planiranim ciljevima/aktivnostima.
</t>
  </si>
  <si>
    <t xml:space="preserve"> 1. Analiza strateškog pregleda sektora bezbednosti (RSSS) (2014),
2. Program Vlade 2017-2021,
3. Ciljevi ministra KSB-a (2018),
4. Direktiva  komandanta KSB-a (2018),
5. Godišnji strateški prioriteti Generalnog sekretara KSB-a (2018)</t>
  </si>
  <si>
    <t>1. Analiza strateškog pregleda sektora bezbednosti (RSSS) (2014),
2. Program Vlade 2017-2021,
3. Ciljevi ministra KSB-a (2018),
4. Direktiva  komandanta KSB-a (2018),
5. Godišnji strateški prioriteti Generalnog sekretara KSB-a (2018)</t>
  </si>
  <si>
    <t>1. Centralne i opštinske institucije zemlje,
 2. Domaće i međunarodne nevladine organizacije</t>
  </si>
  <si>
    <t xml:space="preserve">NALT, MF, RKJN, donatori </t>
  </si>
  <si>
    <t xml:space="preserve">1. Realizacija kapitalnih projekata:
a. Infrastruktura
b. Vozila
c. Oružje municija
standardizovane puške, municija 
lako naoružanje prema SOP-ju  
d. Kapitalna oprema
e. Sisteme i uređaji za komunikaciju i informatiku 
</t>
  </si>
  <si>
    <t xml:space="preserve">mart - decembar </t>
  </si>
  <si>
    <t>MJU, NALT, MF, DCAF,CIDS, DIB,DIRI, partnerske zemlje, itd.</t>
  </si>
  <si>
    <t>Razvoj i dalje jačanje kapaciteta ljudskih resursa</t>
  </si>
  <si>
    <t xml:space="preserve"> 
1. Analiza strateškog pregleda sektora bezbednosti (RSSS) (2014),
2. Program Vlade 2017-2021
3. Ciljevi ministra  KSB-a (2018),
4. Direktiva  komandanta  KSB-a (2018),
5. Godišnji strateški prioriteti Generalnog sekretara KSB-a (2018)</t>
  </si>
  <si>
    <t>MUP, AME i druge vladine, lokalne i međunarodne institucije i domaće i međunarodne nevladine i humanitarne organizacije</t>
  </si>
  <si>
    <t>1. Analiza strateškog pregleda sektora bezbednosti (RSSS) (2014),
2. Program Vlade 2017-2021
3. Ciljevi ministra KSB-a (2018),
4. Direktiva  komandanta  KSB-a (2018),
5. Godišnji strateški prioriteti Generalnog sekretara  KSB-a (2018)</t>
  </si>
  <si>
    <t xml:space="preserve">
150.000.00 €</t>
  </si>
  <si>
    <t xml:space="preserve">1. Organizovanje jedne (1) vežbe na nivou MKSB-a  i tri (3) redovnih vežbi na nivou jedinica KSB-a. (januar-decembar)
2. Održavanje, praćenje i periodično izveštavanje nivoa operativne pripravnosti  jedinica; (januar-decembar)
</t>
  </si>
  <si>
    <t>mart - novembar</t>
  </si>
  <si>
    <t xml:space="preserve">Održavanje i jačanje kapaciteta i operativnih sposobnosti za podršku civilnih vlasti i dalje jačanje sistema upravljanja ljudskim, materijalnim i resursima logističke i infrastrukturne podrške 
</t>
  </si>
  <si>
    <t>Pokazatelj merenja</t>
  </si>
  <si>
    <t>Vremenski rok</t>
  </si>
  <si>
    <t>Ministarstvo kosovskih snaga bezbednosti</t>
  </si>
  <si>
    <t>Godišnji plan rada Vlade za  2018. godinu</t>
  </si>
  <si>
    <t>MŽSPP, Policija, Opštine Sudovi</t>
  </si>
  <si>
    <t>16,200 € KB</t>
  </si>
  <si>
    <t>1. Broj identifikovanih intervencija
2. Broj preduzetih kaznenih mera</t>
  </si>
  <si>
    <t>MŽSPP, Policija, Opštine, Sudovi</t>
  </si>
  <si>
    <t xml:space="preserve">1. Broj inspekcija i preduzete mere u oblasti prostornog planiranja i izgradnje;
</t>
  </si>
  <si>
    <t>Inspekcija sprovođenja zakonodavstva u oblasti prostornog planiranja i izgradnje</t>
  </si>
  <si>
    <t>MŽSPP,
Opštine, 
MF,
MP,
NVO</t>
  </si>
  <si>
    <t>13,500 € KB</t>
  </si>
  <si>
    <t>Izrada tri koncept dokumenata</t>
  </si>
  <si>
    <t xml:space="preserve">1. NPSSSP-Poglavlje 15 Energija, Zakonodavne mere 3.16.6;
2. NPSSSP-Poglavlje  15 Energija, Zakonodavne mere 3.16.7;
AER-Agenda evropskih reformi (1,2);
</t>
  </si>
  <si>
    <t>MŽSPP
EBOR, MER, MTI, Asocijacija opština
Policija, Opštine, Sudovi</t>
  </si>
  <si>
    <t xml:space="preserve">35,500 € KB
</t>
  </si>
  <si>
    <t xml:space="preserve">mart -decembar
</t>
  </si>
  <si>
    <t>32,400 € KB</t>
  </si>
  <si>
    <t xml:space="preserve"> 1. Broj inspekcija i preduzete mere u oblasti životne sredine
2. Broj održanih obuka putem IMPEL-a;
3. Broj obučenih inspektora putem IMPEL-a.</t>
  </si>
  <si>
    <t xml:space="preserve">Strategija o klimatskim promenama 2014-2024;
Strategija Republike Kosovo za upravljanje otpadom 2013-2022;
SOT
</t>
  </si>
  <si>
    <t>Mera 32 i 34</t>
  </si>
  <si>
    <t xml:space="preserve">MŽSPP, MTI,
MER, MZ,
MF, MEI, KP, MI, Operatori </t>
  </si>
  <si>
    <t xml:space="preserve">mart-novembar
</t>
  </si>
  <si>
    <t xml:space="preserve">Dalji razvoj politika za zaštitu i poboljšanje stanja životne sredine
</t>
  </si>
  <si>
    <t>MŽSPP, MTI,
MER, MZ,
MF, MEI, KP, MUP, MRSZ, 
MALS</t>
  </si>
  <si>
    <t xml:space="preserve">73,000 € KB
 </t>
  </si>
  <si>
    <t xml:space="preserve">mart - oktobar
</t>
  </si>
  <si>
    <t>10,5550 € 
Donator</t>
  </si>
  <si>
    <t xml:space="preserve">1. Karakterizacija vodnih tela u slivu Belog Drima, kao faze izrade plana za upravljanje rečnim slivom Belog Drima, završena </t>
  </si>
  <si>
    <t>decembar</t>
  </si>
  <si>
    <t xml:space="preserve">Procena uticaja  na vodu u kvantitativnom i kvalitativnom pogledu
</t>
  </si>
  <si>
    <t>NPSSSP, 3.28, Poglavlje  27 Životna sredina, Praktična primena</t>
  </si>
  <si>
    <t>MŽSPP, MPŠRR,
OPŠTINE</t>
  </si>
  <si>
    <t xml:space="preserve">96,800 €  KB
33,760 € Donator
 </t>
  </si>
  <si>
    <t>mart-decembar</t>
  </si>
  <si>
    <t>Praćenje zaštićenih zona prirode i raznolikosti</t>
  </si>
  <si>
    <t xml:space="preserve">Broj merenja emisija u vazduhu iz postrojenja sa velikim sagoravanjem,  realizovan  </t>
  </si>
  <si>
    <t>Praćenje zagađenja vazduha merenjem emisija vazduha iz postrojenja sa  velikim sagoravanjem</t>
  </si>
  <si>
    <t xml:space="preserve">Upravljanje i praćenje stanja životne sredine,  dopuna pravnog okvira sekundarnim zakonodavstvom i inspekcija sprovođenja ekološkog zakonodavstva   </t>
  </si>
  <si>
    <t>Ministarstvo životne sredine i prostornog planiranja</t>
  </si>
  <si>
    <t>NPSSSP Evropski standardi</t>
  </si>
  <si>
    <t>Zaštita ljudskih prava u opštinama</t>
  </si>
  <si>
    <t>MALS    Opštine</t>
  </si>
  <si>
    <t>Broj lica iz zajednice Roma Aškalija i Egipćana, registrovani</t>
  </si>
  <si>
    <t>Uredba o institucionalnim mehanizmima za zaštitu od diskriminacije u Vladi i opštinama</t>
  </si>
  <si>
    <t>Lokalni akcioni odbori za sprečavanje teških poslova dece, funkcionalizovani</t>
  </si>
  <si>
    <t>NSR Stub  2</t>
  </si>
  <si>
    <t xml:space="preserve">1.Procena kapaciteta opština, izvršena;                                   2. Paket obuka za opštinske službenika, izrađen (mart);                                                                        </t>
  </si>
  <si>
    <t xml:space="preserve">januar - mart </t>
  </si>
  <si>
    <t>Planiranje potreba za obuku opštinskih službenika</t>
  </si>
  <si>
    <t>NSR Stub  4</t>
  </si>
  <si>
    <t xml:space="preserve">MALS,  Opštine,            </t>
  </si>
  <si>
    <t xml:space="preserve">MALS,  Opštine,           </t>
  </si>
  <si>
    <t xml:space="preserve">MALS,  Opštine,     Donatori       </t>
  </si>
  <si>
    <t>Postavljanje kriterijuma za dodelu sredstava za kapitalne investicije u opštinama</t>
  </si>
  <si>
    <t>MALS, Nacionalna kancelarija revizije Donatori</t>
  </si>
  <si>
    <t xml:space="preserve">januar - jun </t>
  </si>
  <si>
    <t xml:space="preserve">MALS,  Opštine ,     Donatori       </t>
  </si>
  <si>
    <t xml:space="preserve"> 1. Izveštaj o studiji izvodljivosti sistema lokalne samouprave, izrađen, (novembar); </t>
  </si>
  <si>
    <t>Studija izvodljivosti sistema lokalne samouprave</t>
  </si>
  <si>
    <t>MALS, Opštine</t>
  </si>
  <si>
    <t>Procena uticaja sprovođenja Zakona o lokalnoj samoupravi i Zakona o lokalnim izborima, u cilju poboljšanja politika ubuduće u pogledu produbljivanja lokalne demokratije</t>
  </si>
  <si>
    <t>Resorna ministarstva</t>
  </si>
  <si>
    <t>Usklađivanje primarnog i sekundarnog zakonodavstva sa zakonodavstvom o lokalnoj samoupravi</t>
  </si>
  <si>
    <t>MALS, Resorna ministarstva</t>
  </si>
  <si>
    <t xml:space="preserve">Potpuna funkcionalizacija sistema lokalne samouprave u opštinama: Severna Mitrovica, Leposavić, Zvečan i Zubin Potok </t>
  </si>
  <si>
    <t xml:space="preserve">januar - jun  </t>
  </si>
  <si>
    <t>Podrška novim opštinskim strukturama kroz sprovođenje razvojnog paketa za jačanje kapaciteta</t>
  </si>
  <si>
    <t>Ministarstvo administracije lokalne samouprave</t>
  </si>
  <si>
    <t>1. Program Vlade 2017-2021;
2. Strategija o migraciji i Akcioni plan 2013-2018.</t>
  </si>
  <si>
    <t>DDAM, ORRL, Vladin organ, Švajcarski projekat o  VOM, Tvining projekat, Međunarodni partneri</t>
  </si>
  <si>
    <t>296,700€ BRK;  17,200€ Donatori;</t>
  </si>
  <si>
    <t>1. Program Vlade 2017-2021;
2. Strategija o reintegracijirepatriranih lica i Akcioni plan 2013-2017</t>
  </si>
  <si>
    <t>DRRL, MRSZ, MONT, MALS, Opštine</t>
  </si>
  <si>
    <t xml:space="preserve">2,955,334 € BRK; 24,800 € Donatori </t>
  </si>
  <si>
    <t>Unapređenje sistema održive reintegracije</t>
  </si>
  <si>
    <t>1. Program Vlade 2017-2021;
2. Strategija za migraciju i Akcioni Plan 2013-2018;
3. Nacionalna strategija o integrisanom upravljanju granicama 2013-2018;</t>
  </si>
  <si>
    <t>PK, Švajcarski projekat o  VOM-u, Tvining projekat, Međunarodni partneri</t>
  </si>
  <si>
    <t xml:space="preserve">3,750 € BRK;  110,000 € Donatori;              </t>
  </si>
  <si>
    <t>1. Program Vlade 2017-2021;
2. Strategija za migraciju i Akcioni plan 2013-2018.</t>
  </si>
  <si>
    <t>PK, Švajcarski projekat o VOM, Tvining projekat, međunarodni partneri</t>
  </si>
  <si>
    <t xml:space="preserve">109,510€ BRK; 35,000€ Donatori; </t>
  </si>
  <si>
    <t>Unapređenje politika u oblasti  migracije</t>
  </si>
  <si>
    <t xml:space="preserve">1. Program Vlade 2017-2021;
2. Nacionalna strategija za Integrisano upravljanje granicama.  
</t>
  </si>
  <si>
    <t>PK, CK, AHV, GCNG, Međunarodni partneri</t>
  </si>
  <si>
    <t>6,312,300€ BRK; 10.509,000€ Donatori;</t>
  </si>
  <si>
    <t>1. Nova državna strategija i Akcioni plan o IUG-u 2019-2024, usvojena (decembar)
2. Infrastruktura i oprema na GP-u, unapređena (decembar)
3. Zajednička tačke prelaska granične kontrole u Merdare i Mutivodi, izgrađene (oktobar)
4. Početak radova izgradnje zajedničke tačke prelaska granične kontrole u Brnjaku i Stančiću-Belanovcu. (jun)
5. Funkcionalizacija graničnog prelaza u Kapiji (mart)
6. Izgradnja policijske stanice za granične patrole u Vitomirici (decembar)
7. Baze podataka u okviru GCNG-a povezana, decembar (dodato je iz  NPSSSP-a)
8. Broj taktičkih analiza izvršenih od strane  PK-a, decembar
9. Broj izdatih viza, decembar,
10. Pravilnik o radu o  trilateralnom centru u Plav, odobren, decembar</t>
  </si>
  <si>
    <t>Unapređenje politika i poboljšanje infrastrukture na graničnim prelazima.</t>
  </si>
  <si>
    <t>Upravljanje migracijom i granicama</t>
  </si>
  <si>
    <t>Koncept dokument o ličnim kartama</t>
  </si>
  <si>
    <t>1. Program Vlade 2017-2021;</t>
  </si>
  <si>
    <t>Mera 8</t>
  </si>
  <si>
    <t>ACR, APK, projekat   EU-a o digitalizaciji</t>
  </si>
  <si>
    <t xml:space="preserve"> 350,000€ BRK;
1,000,000€ Donacija</t>
  </si>
  <si>
    <t xml:space="preserve">Unapređenje elektronskih sistema i nastavak  projekta digitalizacije overenih kopija knjiga civilnog stanja vraćenih iz Srbije </t>
  </si>
  <si>
    <t>1. Program Vlade 2017-2021;
2. Strategija za elektronsko upravljanje</t>
  </si>
  <si>
    <t>ACR, MIP, MI, MJU, Opštine, Tvining projekat, međunarodni partneri</t>
  </si>
  <si>
    <t>Poboljšanje usluga za građane i podizanje nivoa inspekcija u oblasti civilnog stanja</t>
  </si>
  <si>
    <t xml:space="preserve">Nacionalni plan za sprovođenje  SSP-a/ Poglavlje 14  acquis-a: Politike transporta </t>
  </si>
  <si>
    <t>MUP, MI, ACV</t>
  </si>
  <si>
    <t xml:space="preserve">48,800€ BRK 15,000€ Donatori
</t>
  </si>
  <si>
    <t>1. Nacionalni program obuke bezbednosti  civilnog vazduhoplovstva, usvojen
2. Dve (2) napredne obuke za inspektore bezbednosti civilnog vazduhoplovstva, realizovane</t>
  </si>
  <si>
    <t>Civilno vazduhoplovstvo</t>
  </si>
  <si>
    <t xml:space="preserve">1. Program Vlade 2017-2021;
2. Strategija za kontrolu i prikupljanje malog i lakog oružja i eksploziva i Akcioni plan 2017-2021 </t>
  </si>
  <si>
    <t xml:space="preserve">KP, PK, PIK, MP, MALS, SSK, TSK, </t>
  </si>
  <si>
    <t>36,000€ BRK;
50,000€ Donatori</t>
  </si>
  <si>
    <t>Unapređenje politika u oblasti javne bezbednosti</t>
  </si>
  <si>
    <t>1. Program Vlade 2017-2021;
2. Plan nacionalnog reagovanja; 
3. Strategija protiv terorizma i Akcini plan 2012-2017.</t>
  </si>
  <si>
    <t>Nacionalni plan za sprovođenje SSP-a, Poglavlje 24: Pravda, sloboda i bezbednost/ Borba protiv terorizma ;     2,3 Poglavlje 27: Životna sredina 3.28.9</t>
  </si>
  <si>
    <t>AUE, PK, KAJB, resorna ministarstva i međunarodni partneri</t>
  </si>
  <si>
    <t xml:space="preserve">56,000€ BRK; 
5,000€ Donatori
</t>
  </si>
  <si>
    <t>1.  Organizovanje obuka za procenu rizika kritične infrastrukture (decembar)
2. Funkcija podrške za hitne slučajeve (FPHS) 13 - Javna bezbednost, usvojena. (decembar)
3. Funkcija podrške za hitne slučajeve (FPHS) 3 - Odobrena komunikacija. (decembar)
4. Aneks podrške, finansijsko upravljanje odobreno. (decembar)
5. Aneks podrške, međunarodna saradnja, odobren (decembar)</t>
  </si>
  <si>
    <t>1. Program Vlade 2017-2021;
2. Strategija protiv terorizma i Akcioni plan 2012-2017.</t>
  </si>
  <si>
    <t>PK, AFK, RAEPK, MJU</t>
  </si>
  <si>
    <t>Jačanje politika i kapaciteta u borbi protiv kibernetičkog kriminala</t>
  </si>
  <si>
    <t>1. Program Vlade 2017-2021;
2. Nacionalna strategija protiv trgovine ljudima i Akcioni plan 2015-2019.</t>
  </si>
  <si>
    <t>158500€ BRK;
18200€ Donatori</t>
  </si>
  <si>
    <t>Sprečavanje i efikasno suzbijanje trgovine ljudima</t>
  </si>
  <si>
    <t>1. Program Vlade 2017-20211;
2. Nacionalna strategija protiv organizovanog kriminala i Akcioni plan 2012-2017.
3. Strategija protiv terorizma i Akcioni plan 2012-2017.
4. Nacionalna strategija protiv narkotika i Akcioni plan 2012-2017.</t>
  </si>
  <si>
    <t xml:space="preserve">123300€ BRK;
13,200€ Donatori
</t>
  </si>
  <si>
    <t xml:space="preserve">Sprečavanje i suzbijanje organizovanog kriminala  </t>
  </si>
  <si>
    <t xml:space="preserve">1. Program Vlade 2017-20211; 
2. Nacionalna strategija za borbu protiv narkotika i Akcioni plan 2012-2017;
3. Nacionalna strategija protiv organizovanog kriminala i Akcioni plan 2012-2017.
          </t>
  </si>
  <si>
    <t>PK, SSK, MALS, MZ</t>
  </si>
  <si>
    <t>210500€ BRK; 13,200€ Donatori</t>
  </si>
  <si>
    <t>Sprečavanje i efikasno suzbijanje droga</t>
  </si>
  <si>
    <t>257,100€ BRK; 260,800€ Donatori</t>
  </si>
  <si>
    <t>Borba protiv organizovanog kriminala, korupcije i terorizma</t>
  </si>
  <si>
    <t>Ministarstvo unutrašnjih poslova</t>
  </si>
  <si>
    <t>Program Vlade 2017-2021</t>
  </si>
  <si>
    <r>
      <t xml:space="preserve">MIP </t>
    </r>
    <r>
      <rPr>
        <sz val="11"/>
        <rFont val="Book Antiqua"/>
        <family val="1"/>
      </rPr>
      <t>(OKP)</t>
    </r>
  </si>
  <si>
    <t>20.000 evra</t>
  </si>
  <si>
    <t xml:space="preserve">Najmanje tri nova konzulata koja izdaju ulazne vize </t>
  </si>
  <si>
    <t xml:space="preserve">Proširenje mreže konzulata RKS-a koje izdavaju vize za ulazak na Kosovo </t>
  </si>
  <si>
    <r>
      <t xml:space="preserve">MIP </t>
    </r>
    <r>
      <rPr>
        <b/>
        <sz val="11"/>
        <rFont val="Book Antiqua"/>
        <family val="1"/>
      </rPr>
      <t>(OKP)</t>
    </r>
  </si>
  <si>
    <t>100.000 evra</t>
  </si>
  <si>
    <t xml:space="preserve">Vizni sistem poboljšan i funkcionalan </t>
  </si>
  <si>
    <t xml:space="preserve">Unapređenje viznog sistema  </t>
  </si>
  <si>
    <r>
      <t xml:space="preserve">MIP, MUP, Policija Kosova </t>
    </r>
    <r>
      <rPr>
        <sz val="11"/>
        <rFont val="Book Antiqua"/>
        <family val="1"/>
      </rPr>
      <t>(OKP)</t>
    </r>
  </si>
  <si>
    <t xml:space="preserve">Administrativni troškovi </t>
  </si>
  <si>
    <t xml:space="preserve">Lakše izdavanje viza za određene kategorije stranih državljana (poslovnih, za sport i kulturu) na ulaznim punktovima u RKS </t>
  </si>
  <si>
    <t xml:space="preserve">Poboljšanje viznog sistema za strane građane </t>
  </si>
  <si>
    <t>(OKP)</t>
  </si>
  <si>
    <t xml:space="preserve">Protokol potpisan i na snazi </t>
  </si>
  <si>
    <t xml:space="preserve">Uredba o DA, Odluka o osnivanju </t>
  </si>
  <si>
    <t>MIP (Diplomatska akademija)</t>
  </si>
  <si>
    <t>Održavanje i razvoj diplomatske škole.</t>
  </si>
  <si>
    <t xml:space="preserve">Organizovanja Prolećne diplomatske škole </t>
  </si>
  <si>
    <t xml:space="preserve">MIP, Diplomatska akademija </t>
  </si>
  <si>
    <t>Administrativni troškovi  (unutrašnji premeštaj  osoblja)</t>
  </si>
  <si>
    <t xml:space="preserve">Najmanje 4 diplomata angažovanih od strane postojećeg osoblja MIP-a.  </t>
  </si>
  <si>
    <t xml:space="preserve">Unapređenje diplomatske akademije </t>
  </si>
  <si>
    <t>800.000 evra</t>
  </si>
  <si>
    <t xml:space="preserve">Sistem bezbednosti komunikacija za MIP i diplomatske misije </t>
  </si>
  <si>
    <t>MIP (DNBP)</t>
  </si>
  <si>
    <t>Osnivanje jedinice za nadgledanje sprovođenja međunarodnih sankcija u okviru DNBP</t>
  </si>
  <si>
    <t xml:space="preserve">Nadgledanje sprovođenja međunarodnih sankcija </t>
  </si>
  <si>
    <t>4.850.000 evra</t>
  </si>
  <si>
    <t xml:space="preserve">Kupljene  ambasada </t>
  </si>
  <si>
    <t xml:space="preserve">Kupovina ambasada </t>
  </si>
  <si>
    <t>90.000 evra</t>
  </si>
  <si>
    <t>1. 14 novih službenika MIP-a regrutovani. 
2. 5 Počasna konzula, imenovana</t>
  </si>
  <si>
    <t xml:space="preserve">Povećanje broja diplomatskog i konzularnog osoblja </t>
  </si>
  <si>
    <t>1.000 evra</t>
  </si>
  <si>
    <t xml:space="preserve">Zakon usvojen </t>
  </si>
  <si>
    <t>Izmene i dopune Zakona o međunarodnim sankcijama</t>
  </si>
  <si>
    <t>Strategija usvojena.</t>
  </si>
  <si>
    <t>MIP, KP, MF, Skupština</t>
  </si>
  <si>
    <t>Zakon usvojen od strane Skupštine</t>
  </si>
  <si>
    <t>Izrada Zakona o službi u inostranstvu</t>
  </si>
  <si>
    <t xml:space="preserve">Reorganizacija MIP-a/Služba u inostranstvu </t>
  </si>
  <si>
    <t>Ministarstvo inostranih poslova</t>
  </si>
  <si>
    <t xml:space="preserve">Program Vlade 2017-2021; Nacrt sektorske strategije   2018-2022, i  Akcioni plan                          </t>
  </si>
  <si>
    <t>NPSSSP  19 poglavlje, tačka 3.20 Socijalne politike i zapošljavanje</t>
  </si>
  <si>
    <t>MRSZ, MF, Opštine</t>
  </si>
  <si>
    <t xml:space="preserve">Renoviranje i kupovina opreme za institucije kao štu su starački domovi, IHSS i Prihvatilište za zaštitu žrtava </t>
  </si>
  <si>
    <t xml:space="preserve">Program Vlade 2017-2021; Nacrt sektorske strategije   2018-2022, i Akcioni plan                           </t>
  </si>
  <si>
    <t>MRSZ, MALS, Opštine</t>
  </si>
  <si>
    <t xml:space="preserve">2. Praćenje i inspekcija primene minimalnih standarda za socijalne i porodične usluge </t>
  </si>
  <si>
    <t xml:space="preserve">1)  200 licencirana socijalna radnika;
2)  200 obučena socijalna radnika;
3)  150 civilna službenika iz rukovodećeg nivoa opština, obučeni, </t>
  </si>
  <si>
    <t xml:space="preserve">Licenciranje i obuka socijalnih radnika i opštinskog osoblja za pružanje usluga i izrada opštinskih planova za socijalne usluge  </t>
  </si>
  <si>
    <t xml:space="preserve">Program Vlade 2017-2021; Nacrt sektorske strategije   2018-2022, i Akcioni plan                            </t>
  </si>
  <si>
    <t>1) 20 licenciranih NVO-a; 
2) 20 projekata NVO-a podržanih subvencijama;
3) 25 projekata NVO-a podržani grantovima iz Kancelarije EU.</t>
  </si>
  <si>
    <t xml:space="preserve">Povećanje socijalnog blagostanja kroz širenje i poboljšanje kvaliteta socijalne i porodične zaštite i usluga, sa posebnim osvrtom na ugrožene grupe i rodnu ravnopravnost 
</t>
  </si>
  <si>
    <t>NSR, prvi stub, treća mera, aktivnost 3.3</t>
  </si>
  <si>
    <t>AZRK, EU, Opštine; MONT</t>
  </si>
  <si>
    <t xml:space="preserve">1.  Povećanje posredovanja u AMTR za 11%;           
2. Proširenje AMTR-a sa 2 nova programa;
3. Pružanje informacija i usluga o redovnoj migraciji za pitanja zapošljavanja i stručno osposobljavanje za sve aplikante;
4. 
12 grantova za sprovođenje aktivnih mera </t>
  </si>
  <si>
    <t xml:space="preserve">Proširenje usluga zapošljavanja i AMTR-a, kao i povećanje njihove efikasnosti i kvaliteta </t>
  </si>
  <si>
    <t>AZRK</t>
  </si>
  <si>
    <t>1) 2. renovirana objekata;
2)  18. popunjeni položaji  
3) 2 organizovane kampanje, i  1 promotivni  video snimak i bilbordovi  u svim opštinama, distribuirani;
4) Uredba za savetodavni odbor AZRK, usvojena, mart 2018</t>
  </si>
  <si>
    <t xml:space="preserve">Jačanje kapaciteta javnih službi za zapošljavanje i usavršavanje kroz poboljšanje fizičke i pravne infrastrukture na centralnom i lokalnom nivou AZRK </t>
  </si>
  <si>
    <t>ORZ</t>
  </si>
  <si>
    <t xml:space="preserve">Broj izrađenih programa i projekata kao i broj sprovođenih sporazuma za realizaciju programa i projekata koji podržavaju aktivne politike tržišta rada </t>
  </si>
  <si>
    <t xml:space="preserve">Izrada programa i aktivnih projekata tržišta rada kao i izrada sporazuma o saradnji sa drugim institucijama za realizaciju programa i projekata koji podržavaju aktivne politike tržišta rada </t>
  </si>
  <si>
    <t xml:space="preserve">Broj pružalaca usluga ne-javnih službi za zapošljavanje, licencirani </t>
  </si>
  <si>
    <t xml:space="preserve">Licenciranje pružalaca usluga ne-javnih službi za zapošljavanje </t>
  </si>
  <si>
    <t xml:space="preserve">Dokument trogodišnjih politika, revidiran </t>
  </si>
  <si>
    <t>Razmatranje politike zapošljavanja u Agenciji za zapošljavanje</t>
  </si>
  <si>
    <t xml:space="preserve">Ministarstvo rada i socijalne zaštite </t>
  </si>
  <si>
    <t xml:space="preserve">Program Vlade 2017-2021, Strategija za zajednice i povratak 2014-2018, </t>
  </si>
  <si>
    <t>NPSSSP  23 poglavlje</t>
  </si>
  <si>
    <t>KP, MALS, MŽSPP, MRSZ, Opštine, UNHCR</t>
  </si>
  <si>
    <t>20,000.00 evra</t>
  </si>
  <si>
    <t xml:space="preserve">1. Koncept dokument za raseljena lica, izrađen, jun.        2. Zakon o raseljenim licima, izrađen, decembar.          3. Koncept dokument za podršku projektima u zajednici, usvojen, mart.
4. Izmena i dopuna Uredbe br. 40/2012 o unutrašnjoj organizaciji i sistematizaciji radnih mesta za ministarstvo za zajednice i povratak, izrađena, jun. </t>
  </si>
  <si>
    <t xml:space="preserve">januar- decembar </t>
  </si>
  <si>
    <t xml:space="preserve">Izrada, izmena i dopuna pravnog okvira za zajednice, povratak i reintegraciju. </t>
  </si>
  <si>
    <t>Plan strateških dokumenata za 2018.</t>
  </si>
  <si>
    <t xml:space="preserve">KP, Resorna ministarstva, Opštine </t>
  </si>
  <si>
    <t>10,000.00 evra</t>
  </si>
  <si>
    <t xml:space="preserve"> Strategija za zajednice i povratak, izrađena </t>
  </si>
  <si>
    <t>Izrada strateških dokumenata.</t>
  </si>
  <si>
    <t>Izrada i dopuna pravnog okvira i strateških dokumenata za zajednice, povratak i integraciju</t>
  </si>
  <si>
    <t>Program Vlade 2017-2021, Strategija za zajednice i povratak 2014-2018, Smernice za podršku povratka,</t>
  </si>
  <si>
    <t>Opštine</t>
  </si>
  <si>
    <t xml:space="preserve">Do 20 realizovanih poseta </t>
  </si>
  <si>
    <t xml:space="preserve">Davanje informacija raseljenim licima o uslovima, kriterijumima i postupcima povratka preko poseta idi-vidi i idi-informiši se </t>
  </si>
  <si>
    <t>1.Baza podataka o broju i lokaciji povratnika i raseljenih lica, uspostavljena, decembar.            2. Broj vraćenih raseljenih lica, registrovanih u opštinama, decembar</t>
  </si>
  <si>
    <t xml:space="preserve">Uspostavljanje sistema za upravljanje informacija za raseljena lica </t>
  </si>
  <si>
    <t>Upravljanje podacima za povratnike, reintegracije i razvojnih projekata.</t>
  </si>
  <si>
    <t xml:space="preserve">Do 200 korisnika usklađenih paketa, podržani. </t>
  </si>
  <si>
    <t>Civilno društvo</t>
  </si>
  <si>
    <t>Do 40 podržanih projekata</t>
  </si>
  <si>
    <t>Podrška projektima koji su u funkciji povratka, reintegracije i stabilizacije zajednica, kao i dodela grantova za NVO-e.</t>
  </si>
  <si>
    <t xml:space="preserve"> 2 mil. evra</t>
  </si>
  <si>
    <t>Do 300 korisnika, podržani.</t>
  </si>
  <si>
    <t xml:space="preserve">Nabavka građevinskog materijala za stabilizaciju, reintegraciju i održivi društveno-ekonomski razvoj. </t>
  </si>
  <si>
    <t>Program Vlade 2017-2021, Strategija za zajednice i povratak 2014-2018, Projekat u okviru IPA 2014</t>
  </si>
  <si>
    <t>MZP 300.000,00 evra, EU 300.000,00 evra</t>
  </si>
  <si>
    <t xml:space="preserve">Nastavak projekta "Programa EK za stabilizaciju zajednica  III" treća faza za stvaranje mogućnosti za zaradu i zapošljavanje među manjinskim zajednicama u svim regionima Kosova (rok sprovođenja projekta 2015-2017) </t>
  </si>
  <si>
    <t xml:space="preserve">Osnaživanje i stabilizacija zajednica na Kosovu </t>
  </si>
  <si>
    <t xml:space="preserve">Opštine, Ministarstvo administracije i lokalne samouprave, Ministarstvo za infrastrukturu </t>
  </si>
  <si>
    <t>1,5 mil. evra</t>
  </si>
  <si>
    <t xml:space="preserve">Razvoj infrastrukturnih projekata u saradnji između centralnog i lokalnog nivoa. </t>
  </si>
  <si>
    <t>Program Vlade 2017-2021, Strategija za zajednice i povratak 2014-2018, Smernice za podršku povratka,Projekatu okviru IPA 2014</t>
  </si>
  <si>
    <t xml:space="preserve">SO Štrpce </t>
  </si>
  <si>
    <t xml:space="preserve">EU – 3,3 mil. evra (2015-2017) </t>
  </si>
  <si>
    <t xml:space="preserve">5 Kolektivni centri u opštini Štrpce, zatvoreni </t>
  </si>
  <si>
    <t xml:space="preserve">Nastavak projekta "Podrška zatvaranja kolektivnih centara" u opštini Štrpce (period za sprovođenje  projekta 2015-2017) </t>
  </si>
  <si>
    <t>Program Vlade 2017-2021, Strategija za zajednice i povratak 2014-2018, Smernice za podršku povratka, IPA 2016</t>
  </si>
  <si>
    <t xml:space="preserve">1. MZP 2.400.000,00 evra, 
2. MZP 700.000 evra, EU 2.200.000,00 evra  </t>
  </si>
  <si>
    <t xml:space="preserve">Povratak raseljenih lica i održivo rešenje </t>
  </si>
  <si>
    <t xml:space="preserve">Ministarstvo za zajednice i povratak </t>
  </si>
  <si>
    <t>Program Vlade 2017-2021 Strategija u sektoru zdravstva 2017-2021</t>
  </si>
  <si>
    <t>27, 000,00€                   (Donator)</t>
  </si>
  <si>
    <t xml:space="preserve">1. (15) trenera, obučena;
2. (12) službenika opštih bolnica (Gnjilana, Prizrena) obučeni  </t>
  </si>
  <si>
    <t>UKBUK</t>
  </si>
  <si>
    <t>47,000,00 €                       (Donator)</t>
  </si>
  <si>
    <t xml:space="preserve">1. (14) zdravstvena stručnjaka u opštim bolnicama (Gnjilana, Prizrena), obučeni;
2. (80) zdravstvena stručnjaka u opštim bolnicama (Gnjilana, Prizrena), obučeni u instituciji </t>
  </si>
  <si>
    <t xml:space="preserve">Obuka osoblja UKBUK-a </t>
  </si>
  <si>
    <t xml:space="preserve">MJU; MF </t>
  </si>
  <si>
    <t xml:space="preserve">1. Uredba o unutrašnjoj organizaciji i sistematizaciji radnih mesta u AMPO, usvojena </t>
  </si>
  <si>
    <t>1. Statut UKBSK, usvojen</t>
  </si>
  <si>
    <t>Utvrđivanje delokruga, funkcije, delatnosti, ovlašćenja, prava, obaveze i odgovornosti Univerzitetske kliničke i bolničke službe Kosova (UKBSK)</t>
  </si>
  <si>
    <t xml:space="preserve">Utvrđivanje unutrašnje organizacije Ministarstva zdravlja i drugih organa pod nadzorom </t>
  </si>
  <si>
    <t>Program ekonomskih reformi  2018-2020</t>
  </si>
  <si>
    <t xml:space="preserve">UKBUK; </t>
  </si>
  <si>
    <t xml:space="preserve">1.Funkcionisanje druge operativne sale;                                            2.Realizacija 250 operacija </t>
  </si>
  <si>
    <t xml:space="preserve">Razvoj kardio-hirurške službe </t>
  </si>
  <si>
    <t>NPSSSA  (3.29. Zakonodavne mere)</t>
  </si>
  <si>
    <t>35000,00€               (Donator)</t>
  </si>
  <si>
    <t xml:space="preserve">1. Četiri (4) mikroskopa za citološku analizu, obezbeđeni;
2. Broj sprovedenih PAP testova;
3. Broj mamografa;
4. Broj promotivnih aktivnosti </t>
  </si>
  <si>
    <t xml:space="preserve">Održavanje aktivnosti za kontrolu raka grlića materice </t>
  </si>
  <si>
    <t xml:space="preserve">Održavanje promotivnih aktivnosti i jačanje planiranja porodice </t>
  </si>
  <si>
    <t xml:space="preserve">UKBUK  </t>
  </si>
  <si>
    <t xml:space="preserve">1. Oprema raspoređena u ginekološkoj, pedijatrijskoj klinici i u dve regionalne bolnice </t>
  </si>
  <si>
    <t xml:space="preserve">Očuvanje i unapređenje zdravlja </t>
  </si>
  <si>
    <t>Koncept dokument, usvojen</t>
  </si>
  <si>
    <t xml:space="preserve">Koncept dokument o oblasti reproduktivnog zdravlja i oplodnje </t>
  </si>
  <si>
    <t>1. Plan komunikacije, usvojen</t>
  </si>
  <si>
    <t xml:space="preserve">Poboljšana unutrašnja komunikacija, komunikacije sa zdravstvenim ustanovama i javnošću </t>
  </si>
  <si>
    <t>MONT; Opštine</t>
  </si>
  <si>
    <t>1. Program imunizacije, usvojen;
2. Strategija za zdravstvenu edukaciju i promociju, usvojena;
3. Strateški plan za zdravlje majke i deteta, usvojen</t>
  </si>
  <si>
    <t>UKBUK; Opštine</t>
  </si>
  <si>
    <t>1. Priručnik o praćenju sektora za zdravstvene usluge, usvojen</t>
  </si>
  <si>
    <t xml:space="preserve">Uspostavljanje mehanizama procene i praćenja u sektoru zdravstva  </t>
  </si>
  <si>
    <t>1.Koncept dokument, usvojen</t>
  </si>
  <si>
    <t xml:space="preserve">Razvoj politika za rešavanje retkih bolesti </t>
  </si>
  <si>
    <t>1. Administrativno uputstvo za smernice i kliničke protokole, usvojeno;
2. Administrativno uputstvo za utvrđivanje opštih uslova privatnih zdravstvenih i ambulantnih institucija, usvojeno; 
3. Administrativno uputstvo o obavezama odgovornog lica za transplantaciju tkiva i ćelija, usvojeno; 
4. Administrativno uputstvo o kombinovanim napomenama, usvojeno;
5. Administrativno uputstvo o uslovima u prostoru za pušenje u institucijama gde pušenje je dozvoljeno, usvojeno.</t>
  </si>
  <si>
    <t xml:space="preserve">Razvoj politika i standarda za razvoj zdravstvenih usluga i očuvanja zdravlja </t>
  </si>
  <si>
    <t>Vlada; MF; MEI</t>
  </si>
  <si>
    <t>Određivanje pravila i postupaka  za medicinsku opremu i proizvode</t>
  </si>
  <si>
    <t xml:space="preserve">Izrada politika i standarda u sektoru zdravstva </t>
  </si>
  <si>
    <t xml:space="preserve">Ministarstvo zdravstva </t>
  </si>
  <si>
    <t>Tabela B: Aktivnosti koje imaju za cilj postizanje prioriteta Ministarstva</t>
  </si>
  <si>
    <t xml:space="preserve">1. Memorandum između  MP i MJU   
2. Sporazum između  MJU i MONT-a (30.01.2015)       
3. Sporazum između  SSK i MJU (25.03.2015) 
5. Sporazum između MJU i MONT (25.02.2016)    
4. Sporazum između MJU i MONT (27.03.2017)
7. Sporazum između MJU i NKRM (19.05.2017) 
5. Sporazum između MJU i NKM (15.05.2017)
</t>
  </si>
  <si>
    <t>Januar- decembar</t>
  </si>
  <si>
    <t>Izrada i planiranje projekata za vladine institucije kao i izrada i primena tehničkih standarda za zgrade IRK-a</t>
  </si>
  <si>
    <t>Usvojena strategija</t>
  </si>
  <si>
    <t>1.Sprovođenje Projekta efikasnog osvetljenja u vladinim zgradama, 70%.
2. Sprovođenje projekta za automatizaciju merenja, 30%.</t>
  </si>
  <si>
    <t xml:space="preserve">Planirano upravljanje vladinim zgradama. </t>
  </si>
  <si>
    <t xml:space="preserve">
1. Memorandum između  MP i MJU   
2. Sporazum između  MJU i MONT-a (30.01.2015)       
3. Sporazum između  SSK i MJU (25.03.2015) 
5. Sporazum između MJU i MONT (25.02.2016)    
4. Sporazum između MJU i MONT (27.03.2017)
7. Sporazum između MJU i NKRM (19.05.2017) 
5. Sporazum između MJU i NKM (15.05.2017) </t>
  </si>
  <si>
    <r>
      <t xml:space="preserve">1. Izgradnja pratećih zgrada OAK-a; 20%
2. Izgradnja grubih i završnih radova u zgradi IKJA- 70%.
3. Izgradnja završnih radova škole u Lapušniku/ Glogovac- 100%
7. Izgradnja grubih radova škole u Kišnici, Gračanica; 30%
8. Funkcionisanje Pritvorskog centra u Prištini; 100%
9. Izgradnja i funkcionalizacija dva fakulteta u Mitrovici, III faza, 100%
10. Izrada završnih radova zgrade Osnovnog tužilaštva u Đakovici - 100%
11. Izgradnja zgrade tužilaštva u Mitrovici;
12. Izgradnja zgrade Osnovnog suda u Đakovici; 90%
13. Projektiranje i izgradnja zgrade Osnovnog suda u Peći;
14. Izgradnja osnovnog suda, ogranak u Novom Brdu, 90%
15. Izgradnja škola prema MoS MJU-MONT II 2016, 65% 
16. Renoviranje vladinih zgrada 90%, 
17. Kompleks „Rilindja“ izgradnja Aneksa B, C i D, 90% 
18. Novi vladin kompleks u Ajvaliji; izgradnja NKM; izgradnja NKRM; izgradnja APK; izgradnja </t>
    </r>
    <r>
      <rPr>
        <sz val="11"/>
        <color indexed="10"/>
        <rFont val="Book Antiqua"/>
        <family val="1"/>
      </rPr>
      <t>AMM;</t>
    </r>
    <r>
      <rPr>
        <sz val="11"/>
        <color indexed="8"/>
        <rFont val="Book Antiqua"/>
        <family val="1"/>
      </rPr>
      <t xml:space="preserve"> izgradnja </t>
    </r>
    <r>
      <rPr>
        <sz val="11"/>
        <color indexed="10"/>
        <rFont val="Book Antiqua"/>
        <family val="1"/>
      </rPr>
      <t>QVS,</t>
    </r>
    <r>
      <rPr>
        <sz val="11"/>
        <color indexed="8"/>
        <rFont val="Book Antiqua"/>
        <family val="1"/>
      </rPr>
      <t xml:space="preserve"> 30% 
18. Izgradnja škola prema MoR MJU-MONT III 2017, 30%
</t>
    </r>
  </si>
  <si>
    <t xml:space="preserve">Razvoj i poboljšanje fizičke infrastrukture vladinih institucija </t>
  </si>
  <si>
    <t>Poboljšanje i razvoj fizičke infrastrukture vladinih institucija sa ciljem stvaranja adekvatnih fizičkih uslova za njihovo funkcionisanje.</t>
  </si>
  <si>
    <t xml:space="preserve">Izrada podzakonskih akata koji proizlaze iz Zakona o slobodi udruživanja. </t>
  </si>
  <si>
    <t>4 000 € ili putem mogućih donacija.</t>
  </si>
  <si>
    <t>Broj dosijea registracije i finansijskih izveštaja NVO-a.</t>
  </si>
  <si>
    <t>1. Neprekidno pružanje usluga NVO-ima putem ONLINE sistema</t>
  </si>
  <si>
    <t>Kartica za otvaranje podataka</t>
  </si>
  <si>
    <t xml:space="preserve">1.Završetak plana komunikacije za RJU i Open Data.
2. Uspostavljanje primarnog pravnog okvira za Open Data i njegova operacionalizacija.
3. Razvoj ODRA, kao i tehnički okvir.
4.Osnivanje Upravnog odbora za Open Data odgovoran za strateška uputstva za sprovođenje inicijativa za OD.
6. Ažuriranje Okvira interoperabilnosti kako bi se obuhvatile odredbe koje se nadovežu sa OD.
7. Pripremanje vodiča za odgovorne službenike u javnim institucijama.
8. Osnivanje među-institucionalne radne grupe i pružanje podrške za istu, sprovođenje inicijativa za OD. 
9. Obučavanje odgovornih službenika i civilnih službenika u javnim institucijama za Open Data na osnovu izrađenog vodiča.
</t>
  </si>
  <si>
    <t xml:space="preserve">
1. jul
2. septembar- novembar
3.mart
4.
5. jul - novembar
6.
7.
8.avgust</t>
  </si>
  <si>
    <t xml:space="preserve">Otvaranje podataka </t>
  </si>
  <si>
    <t xml:space="preserve">1. Aktiviranje državne mreže i telefonskog sistema u novim objektima IRK-a;
2.  Demontaža nefunkcionalne opreme državne mrežne, III. faza;
3. Dokumentiranje državne mreže kao i telefonskih sistema, III. faza;
4. Zamena zastarele opreme državne mreže;
5. Održavanje opreme državne mreže i telefonskih sistema;
6. Praćenje i upravljanje opremom državne mreže kao i telefonskim sistemima;
7. Povećanje nivoa bezbednosti u opremi državne mreže.
</t>
  </si>
  <si>
    <t>1. januar-decembar
2. januar-decembar
3. januar-decembar
4. januar-decembar
5. januar-decembar
6. januar-decembar
7. januar-decembar</t>
  </si>
  <si>
    <t>Unapređenje, proširenje i održavanje državne mreže (optičke, mikrotalasne, bežične mreže, VPN) i telefonskog sistema  (analogno, PBX, VoIP) u IRK.</t>
  </si>
  <si>
    <t>1.maj
2. jun
3. jun
4. jun
5. jun
6. mart
7.maj</t>
  </si>
  <si>
    <t xml:space="preserve">Unapređenje, proširenje i realizacija projekata u infrastrukturi DCP-a </t>
  </si>
  <si>
    <t>Zakon o vladinim organima informacionog društva.</t>
  </si>
  <si>
    <t>1.Nacrt uredba o bazi podataka, usvojena;
2. Nacrt uredba o Državnom centru za podatke.
3. Nacrt uredba o administraciji državne mreže.
4. Nacrt uredba o bezbednosti.</t>
  </si>
  <si>
    <t xml:space="preserve">1. februar
2. jun
3. oktobar
4. decembar
</t>
  </si>
  <si>
    <t>1. Nabavka mrežne opreme za unapređenje državne mrežne infrastrukture, realizovana.
2. Nabavka hardverske opreme vladinog telefonskog sistema, realizovana.
3. Proširenje projekta e-Kutija u institucijama gde se pružaju usluge građanima, poslovanjima NVO-ima, realizovano.         
4. Bezbednost podataka- zamena Firewall-a ispred, zamena starih Firewall-ova od 1 GB  sa onima od 10 GB serverskih frejmova i dodavanje modula core opreme od 10 GB- realizovana.
5. Održavanje serverske opreme u Državnom centru za podatke (DCP)
6. Povećanje hardverskih kapaciteta u DCP-u</t>
  </si>
  <si>
    <t>1. septembar
2. septembar
3. jun
4. april
5. jun
6. decembar</t>
  </si>
  <si>
    <t xml:space="preserve">Priprema i realizacija projekata u mrežnoj infrastrukturi i IT bezbednosti  </t>
  </si>
  <si>
    <t xml:space="preserve">Akcioni plan za sprovođenje Strategije za modernizaciju javne uprave 2017-2020
</t>
  </si>
  <si>
    <t xml:space="preserve">1.Glavna platforma interoperabilnosti (sistema), razvijena.
2. Povezanost deset (10) elektronskih sistema međusobna kroz platformu interoperabilnosti, realizovana.
3.Administrativno-javna baza podataka, razvijana.
4.Portal e-Kosovo, projektovan.  
5.Unapređenje modula i popunjavanje podacima sistema e-Imovina;
6.Sistem elektronskog upravljanja i arhiviranja dokumenata, sprovođen. </t>
  </si>
  <si>
    <t>1.januar
2.decembar
3.septembar
4.decembar
5.april
6.januar-decembar</t>
  </si>
  <si>
    <t xml:space="preserve">Priprema i realizacija projekata u oblasti elektronskih sistema </t>
  </si>
  <si>
    <t xml:space="preserve">Podizanje kvaliteta usluga putem e-Uprave </t>
  </si>
  <si>
    <t>Srednjoročna strategija IKJA 2016-2018. Sporazum o saradnji sa GIZ-om</t>
  </si>
  <si>
    <t xml:space="preserve">Dobro upravljanje i vladavina prava (Strategija za ekonomski razvoj) </t>
  </si>
  <si>
    <t xml:space="preserve">Centralne i lokalne institucije javne uprave </t>
  </si>
  <si>
    <t xml:space="preserve">1. Procedura selekcije i certifikacije trenera, izrađena i usvojena
2. On-line aplikacija za apliciranje trenera, izrađena i funkcionalizovana 
3. Procenjen je uticaj dva kurseva obuke          
</t>
  </si>
  <si>
    <t xml:space="preserve">Poboljšanje kvaliteta obuke </t>
  </si>
  <si>
    <t xml:space="preserve">Akcioni plan strategije za obuku civilnih službenika 2016-2018
Zakon o IKJA
</t>
  </si>
  <si>
    <t xml:space="preserve">1.Oko 15 kurseva obuke organizovani sa donatorima
2.Oko 5 specifičnih programa/ kurseva obuke organizuju se sa domaćim institucijama
</t>
  </si>
  <si>
    <t>Koordinacija i organizacija obuke sa drugim partnerima, projektima i institucijama</t>
  </si>
  <si>
    <t xml:space="preserve">Koordinacija i organizacija obuke sa drugim partnerima, projektima i institucijama </t>
  </si>
  <si>
    <t xml:space="preserve">Strategija za modernizaciju javne uprave 2015-2020 Strategija obuke civilnih službenika 2015-2017.
 SSP-politički kriterijumi 
</t>
  </si>
  <si>
    <t>1.Oko 90 organizovanih kurseva obuke;
2.Oko 3100 civilnih službenika, obučeni;
3. Oko 380 dana obuke, održani</t>
  </si>
  <si>
    <t>Izgradnja kapaciteta kroz obuku</t>
  </si>
  <si>
    <t xml:space="preserve"> Obuka i osposobljavanje službenika u civilnoj službi </t>
  </si>
  <si>
    <r>
      <t xml:space="preserve">Strategija obuke i akcioni plan za </t>
    </r>
    <r>
      <rPr>
        <sz val="11"/>
        <color indexed="10"/>
        <rFont val="Book Antiqua"/>
        <family val="1"/>
      </rPr>
      <t>NC</t>
    </r>
  </si>
  <si>
    <t>Broj praćenih institucija</t>
  </si>
  <si>
    <t>Funkcionisanje sistema za praćenje sprovođenja načela etike i integriteta u javnoj upravi.</t>
  </si>
  <si>
    <t>Broj obučenog osoblja</t>
  </si>
  <si>
    <t>MJU i druge institucije</t>
  </si>
  <si>
    <t xml:space="preserve">1. Primena on-line aplikacije u procesu zapošljavanja 
2. Povezivanje sa drugim elektronskim sistemima 
</t>
  </si>
  <si>
    <t xml:space="preserve">Akcioni plan za sprovođenje Strategije za modernizaciju javne uprave 2017-2020 </t>
  </si>
  <si>
    <t xml:space="preserve">Periodično izveštavanje o etničkoj, rodnoj i obrazovnoj strukturi civilnih službenika u CSK-u, usvojeno </t>
  </si>
  <si>
    <t xml:space="preserve"> Praćenje primene zakonodavstva o CS-u                                                                                                                                          </t>
  </si>
  <si>
    <t xml:space="preserve">Akcioni plan za sprovođenje Strategije za modernizaciju javne uprave 2017-2020 Politički kriterijumi
</t>
  </si>
  <si>
    <t>Usvajanje 100 standardizovanih opisa radnih mesta</t>
  </si>
  <si>
    <r>
      <t xml:space="preserve">Klasifikacija i katalog radnih mesta CSK-a, ažuriran   </t>
    </r>
    <r>
      <rPr>
        <b/>
        <sz val="11"/>
        <color indexed="8"/>
        <rFont val="Book Antiqua"/>
        <family val="1"/>
      </rPr>
      <t xml:space="preserve">                                                                      </t>
    </r>
    <r>
      <rPr>
        <sz val="11"/>
        <color indexed="8"/>
        <rFont val="Book Antiqua"/>
        <family val="1"/>
      </rPr>
      <t xml:space="preserve">                                             </t>
    </r>
  </si>
  <si>
    <t>Ministarstvo javne uprave</t>
  </si>
  <si>
    <t>Zakon Br. 04 /L-088 o državnim arhivama;           Sporazumi o međunarodnoj saradnji</t>
  </si>
  <si>
    <t xml:space="preserve">Međunarodne arhive </t>
  </si>
  <si>
    <t>1.Sastanci i kontakti za realizaciju, obnovu i proširenje Sporazuma o međunarodnoj saradnji sa Arhivama Hrvatske, Makedonije i Turske, kao i Među-institucionalni sporazumi, održano; 
2. Učešće u Kongresima, konferencijama, simpozijumima (Kamerun, Hrvatska, Slovenija i Italija) radi upoznavanja sa arhivskim novostima, ostvareno;
3. Organizovanje međunarodne konferencije, organizovana zajedno sa Generalnom direkcijom arhiva Albanije, održana u Prištini, ostvareno;
4.Profesionalni sastanci u Arhivama Turske, Albanije, Hrvatske, Makedonije i Crne Gore, za razmenu iskustava u arhivskom radu; održane.</t>
  </si>
  <si>
    <t xml:space="preserve">Međunarodna i među -institucionalna arhivska saradnja </t>
  </si>
  <si>
    <t>Zakon Br. 04 /L-088 o državnim arhivama;        Zakon Br. 04/L-184 o administriranju rada u kancelariji.</t>
  </si>
  <si>
    <t>KP</t>
  </si>
  <si>
    <t>januar- decembar</t>
  </si>
  <si>
    <t>Izrada razvojnih politika i inspekcije</t>
  </si>
  <si>
    <t>Zakon Br. 04 /L-088 o državnim arhivama;  Administrativno Uputstvo Br. 09/2007 o primo-predaji arhivske građe;   Sporazumi o međunarodnoj saradnji.</t>
  </si>
  <si>
    <t xml:space="preserve">Institucije za osnivanje fondova u Republici Kosovo;      Međunarodne arhive </t>
  </si>
  <si>
    <t xml:space="preserve">Obogaćivanje opšteg arhivskog fonda </t>
  </si>
  <si>
    <t xml:space="preserve">Zakon Br. 04 /L-088 o državnim arhivama;   Međunarodni arhivski standardi </t>
  </si>
  <si>
    <t xml:space="preserve">1.Klasifikacija, selekcija, sortiranje i obrada arhivskog materijala, završeno;
2. Stručne obuke (2), ostvarene; 
3. Restauracija i konzervacija oštećenog arhivskog materijala i njihovo povezivanje, završeno;
4. Digjitalizacija arhivskog materijala kroz skeniranje i postavljanje u sistem upravljanja i opis fondova i kolekcija, završeno;   
5.Istraživanje i sakupljanje arhivskog materijala, koji je zakonski sazrevan da se dostavi arhivi, završeno;
6. Arhivsko istraživanje u Međunarodnim i regionalnim arhivama (Hrvatskoj, Turskoj, Austriji i Albaniji), radi obogaćivanja arhivskih fondova i zbirki; ostvareno.                                       </t>
  </si>
  <si>
    <t xml:space="preserve">Uređivanje arhivskog materijala, kao i zaštita i digitalizacija arhivskog materijala </t>
  </si>
  <si>
    <t xml:space="preserve">Poboljšanje kvaliteta usluga i obogaćivanje arhiva za potrebe korisnika arhivskih predmeta </t>
  </si>
  <si>
    <t xml:space="preserve">SSP tačka 77-78, Izveštaj Evropske Komisije o Kosovu </t>
  </si>
  <si>
    <t>MTI, MF, Carina</t>
  </si>
  <si>
    <t xml:space="preserve">Memorandum o saradnji sa Albanijom  </t>
  </si>
  <si>
    <r>
      <rPr>
        <sz val="11"/>
        <rFont val="Book Antiqua"/>
        <family val="1"/>
      </rPr>
      <t xml:space="preserve">MTI-AIS               </t>
    </r>
    <r>
      <rPr>
        <sz val="11"/>
        <color indexed="10"/>
        <rFont val="Book Antiqua"/>
        <family val="1"/>
      </rPr>
      <t xml:space="preserve">                                              </t>
    </r>
    <r>
      <rPr>
        <sz val="11"/>
        <rFont val="Book Antiqua"/>
        <family val="1"/>
      </rPr>
      <t xml:space="preserve"> MF                                PK</t>
    </r>
  </si>
  <si>
    <r>
      <t>1. Organizovanje studijske posete za osoblje KAP-a u jednoj od reginalnih kancelarija koje će pažljivo pratiti svoj rad, (jun) završeno ;
2. Učešće u konferenciji</t>
    </r>
    <r>
      <rPr>
        <sz val="11"/>
        <color indexed="10"/>
        <rFont val="Book Antiqua"/>
        <family val="1"/>
      </rPr>
      <t xml:space="preserve"> </t>
    </r>
    <r>
      <rPr>
        <sz val="11"/>
        <rFont val="Book Antiqua"/>
        <family val="1"/>
      </rPr>
      <t>SOIS</t>
    </r>
    <r>
      <rPr>
        <sz val="11"/>
        <color indexed="8"/>
        <rFont val="Book Antiqua"/>
        <family val="1"/>
      </rPr>
      <t xml:space="preserve">-a i u regionalnim konferencijama u cilju prepoznavanja i lobiranja za članstvo u </t>
    </r>
    <r>
      <rPr>
        <sz val="11"/>
        <rFont val="Book Antiqua"/>
        <family val="1"/>
      </rPr>
      <t>SOIS</t>
    </r>
    <r>
      <rPr>
        <sz val="11"/>
        <color indexed="8"/>
        <rFont val="Book Antiqua"/>
        <family val="1"/>
      </rPr>
      <t>,  (februar-decembar) ostvareno;
3. Organizovanje Konferencije sa učešćem regionalnih kancelarija u regionu (Albanije, Hrvatske, Srbije i Slovenije), u septembru, ostvareno.</t>
    </r>
  </si>
  <si>
    <t xml:space="preserve">SSP tačka 77-78, Izveštaj Evropske komisije o Kosovu </t>
  </si>
  <si>
    <t>Udruženja za kolektivno upravljanje autorskim pravom, OD,                            PK,                                   IT</t>
  </si>
  <si>
    <t>SSP tačka 77-78</t>
  </si>
  <si>
    <r>
      <rPr>
        <sz val="11"/>
        <rFont val="Book Antiqua"/>
        <family val="1"/>
      </rPr>
      <t xml:space="preserve">ZDA, MTI, SSK, </t>
    </r>
    <r>
      <rPr>
        <sz val="11"/>
        <color indexed="8"/>
        <rFont val="Book Antiqua"/>
        <family val="1"/>
      </rPr>
      <t xml:space="preserve">Ministarstvo obrazovanja, Administracija univerziteta, i Direktorijati obrazovanja u relevantnim gradovima  </t>
    </r>
  </si>
  <si>
    <t xml:space="preserve">Promocija autorskog prava i podizanje javne svesti  </t>
  </si>
  <si>
    <t xml:space="preserve">Promovisanje i osnaživanje sprovođenja Autorskih prava i Srodnih prava </t>
  </si>
  <si>
    <r>
      <t>Nacionalna Strategija za Kulturno Nasleđe, SOT</t>
    </r>
    <r>
      <rPr>
        <sz val="11"/>
        <color indexed="8"/>
        <rFont val="Book Antiqua"/>
        <family val="1"/>
      </rPr>
      <t xml:space="preserve"> 2018-2020</t>
    </r>
  </si>
  <si>
    <t xml:space="preserve">Podređene institucije  Kulturnog Nasleđa </t>
  </si>
  <si>
    <t xml:space="preserve">1.Baza podataka, kompletirana;
2.Kartica duhovne baštine, izrađena              </t>
  </si>
  <si>
    <t xml:space="preserve">Unapređivanje i kompletiranje baze podataka, stvaranje kartice duhovne baštine  </t>
  </si>
  <si>
    <t xml:space="preserve">Nacionalna Strategija za Kulturno Nasleđe. </t>
  </si>
  <si>
    <t xml:space="preserve">Podređene institucije  Kulturnog Nasleđa, Relevantna opština, Opštinska katastarska agencija, Civilno društvo. </t>
  </si>
  <si>
    <r>
      <t>Nacionalna Strategija za Kulturno Nasleđe, SOT</t>
    </r>
    <r>
      <rPr>
        <sz val="11"/>
        <color indexed="8"/>
        <rFont val="Book Antiqua"/>
        <family val="1"/>
      </rPr>
      <t xml:space="preserve"> 2018-2020, NPSSSP</t>
    </r>
  </si>
  <si>
    <t xml:space="preserve">                                                                                                                               Poglavlje 23 Aktivnost 3.24</t>
  </si>
  <si>
    <t xml:space="preserve">Podređene institucije kulturnog nasleđa </t>
  </si>
  <si>
    <t xml:space="preserve">1. Spisak Kulturnog nasleđa za privremenu i trajnu zaštitu, usvojeno </t>
  </si>
  <si>
    <r>
      <t>Program Vlade Republike Kosova 2017-2021; SOT</t>
    </r>
    <r>
      <rPr>
        <sz val="11"/>
        <color indexed="8"/>
        <rFont val="Book Antiqua"/>
        <family val="1"/>
      </rPr>
      <t xml:space="preserve"> 2018-202</t>
    </r>
  </si>
  <si>
    <t xml:space="preserve">KP, MSP, MEI, Kulturne javne i nejavne institucije Kosova </t>
  </si>
  <si>
    <r>
      <t>Program Vlade Republike Kosovo 2017-2021; SOT</t>
    </r>
    <r>
      <rPr>
        <sz val="11"/>
        <color indexed="8"/>
        <rFont val="Book Antiqua"/>
        <family val="1"/>
      </rPr>
      <t xml:space="preserve"> 2018-2020</t>
    </r>
  </si>
  <si>
    <t xml:space="preserve">Nacionalno Pozorište Kosova, Filharmonija -Opera Kosova, Nacionalni Balet Kosova, Ansambl KKV "Shota", Nacionalna Galerija Kosova, Kinematografski Centar Kosova, Kosovafilm i Nacionalna Biblioteka Kosova. </t>
  </si>
  <si>
    <r>
      <t>1. Podrška Narodnom pozorištu Kosova u realizaciji predviđenih godišnjih aktivnosti (ostvarivanje nastupa, premijera, repriza);
2. Podrška Kosovskoj Filharmoniji u ostvarivanju predviđenih godišnjih aktivnosti;
3. Podrška Nacionalnom Baletu Kosova u ostvarivanju predviđenih godišnjih aktivnosti; 
4. Podrška Ansamblu KKV "Shota", u ostvarivanju predvišenih godišnjih aktivnosti;
5.Podrška Nacionalnoj Galeriji Kosova, u ostvarivanju predviđenih godišnjih aktivnosti;
6. Mbështetje Qendres Kinematografike te Kosovës, në realizimin e aktiviteteve të parapara vjetore;
7. Mbështetje</t>
    </r>
    <r>
      <rPr>
        <b/>
        <sz val="11"/>
        <color indexed="8"/>
        <rFont val="Book Antiqua"/>
        <family val="1"/>
      </rPr>
      <t xml:space="preserve"> </t>
    </r>
    <r>
      <rPr>
        <sz val="11"/>
        <color indexed="8"/>
        <rFont val="Book Antiqua"/>
        <family val="1"/>
      </rPr>
      <t>Kosovafilmi në realizimin e aktiviteteve të parapara vjetore;   dhe 
8. Mbështetje Bibliotekës Kombëtare të Kosovës, në realizimin e aktiviteteve të parapara vjetore.</t>
    </r>
  </si>
  <si>
    <t xml:space="preserve">Podrška javnim kulturnim institucijama </t>
  </si>
  <si>
    <t>Podrška kulturnom stvaralaštvu. Internacionalizacija kulture i uključivanje kulturne baštine u razvojne planove i integrisana konzervacija</t>
  </si>
  <si>
    <t>Povezanost sa ostalim strateškim dokumentima</t>
  </si>
  <si>
    <t xml:space="preserve">Tabela B:  Aktivnosti koje imaju za cilj postizanje prioriteta Ministarstva </t>
  </si>
  <si>
    <t xml:space="preserve">Godišnji plan rada vlade za 2018. godinu </t>
  </si>
  <si>
    <t xml:space="preserve">  Km lokalnih puteva, izgrađenih </t>
  </si>
  <si>
    <t xml:space="preserve">Povećanje kvaliteta i sigurnosti puteva u lokalnoj putnoj mreži </t>
  </si>
  <si>
    <t>SSMMT</t>
  </si>
  <si>
    <t>1. 125 km  autoput (R6 i R7), održavanih</t>
  </si>
  <si>
    <t xml:space="preserve">Povećanje sigurnosti i poboljšanje putne mreže u mreži autoputeva </t>
  </si>
  <si>
    <t xml:space="preserve">1.  1940 Km  nacionalnih i regionalnih puteva, održavanih i signaliziranih, 
</t>
  </si>
  <si>
    <t xml:space="preserve">1.  Km  završenih   </t>
  </si>
  <si>
    <t xml:space="preserve">Zakonodavni plan 2018 i SSMMT </t>
  </si>
  <si>
    <t>Poglavlje 14
Br.3.15.3</t>
  </si>
  <si>
    <t xml:space="preserve">1. UA o načinu organizacije i funkcionisanja saveta za bezbednost na putevima, usvojen   </t>
  </si>
  <si>
    <t xml:space="preserve">Izrada pravnog okvira u oblasti Bezbednosti u drumskom saobraćaju </t>
  </si>
  <si>
    <t>Koncept dokumenat za izmenu i dopunu zakona o železnicama Kosova Br.04/L-063 usvojen.</t>
  </si>
  <si>
    <t>Izrada Pravnog okvira u oblasti železničkog transporta.</t>
  </si>
  <si>
    <t>nema direktiva zbog toga nije u npsssp</t>
  </si>
  <si>
    <t xml:space="preserve">Nacrt Zakona o putevima, usvojen </t>
  </si>
  <si>
    <t xml:space="preserve">Izrada Pravnog okvira u oblasti Drumske infrastrukture </t>
  </si>
  <si>
    <t>Poglavlje 14
Br.3.15.2</t>
  </si>
  <si>
    <t xml:space="preserve">Izrada Zakonskog okvira u oblasti drumskog prevoza  </t>
  </si>
  <si>
    <t>Poglavlje 14
2.Br.3.15.1
3.Br. 3.15.4</t>
  </si>
  <si>
    <t xml:space="preserve">1. Nacrt Zakona za vreme vožnje i odmora, usvojen, novembar 2018.
2. UA o pravilima i načinu organizovanja ispita za serifikat profesionalne kvalifikacije (SPK), usvojen </t>
  </si>
  <si>
    <t xml:space="preserve">Izrada pravnog okvira u oblasti drumskog prevoza robe </t>
  </si>
  <si>
    <t xml:space="preserve">1. 680 inspekcija u drumskoj infrastrukturi, završeno 
2. 920 inspekcija u drumskom transportu, završeno  
3. 550 inspekcija u Centrima za tehničku kontrolu, završeno  
4. 1100 inspekcija u auto školama, završeno  </t>
  </si>
  <si>
    <t>Praćenje sprovođenja važećeg zakonodavstva, koje reguliše oblast putne infrastrukture, drumskog transporta, tehničkih kontrola i auto škola, kroz inspekcije.</t>
  </si>
  <si>
    <t xml:space="preserve">Poboljšanje usluga u cilju stvaranje olakšica u drumskom transportu putnika  </t>
  </si>
  <si>
    <t>Poglavlje 14
2.Br.3.15.11</t>
  </si>
  <si>
    <t xml:space="preserve">1. Linije drumskog saobraćaja, subvencionirane (411,855.00 )
2. Obaveze javnih službi u železničkom transportu putnika 
  (1,031,959.00)
</t>
  </si>
  <si>
    <t xml:space="preserve">Poboljšanje usluga u cilju stvaranje olakšica u drumskom i železničkom transportu putnika  </t>
  </si>
  <si>
    <t>Poglavlje 14
Br.3.15.13</t>
  </si>
  <si>
    <t xml:space="preserve">1.Projektovanje i izgradnja produženja piste i uspostavljanje instrumentalnog sistema sletanja i sistema radio komunikacije, završeni  </t>
  </si>
  <si>
    <t xml:space="preserve">Poboljšanje usluga u cilju stvaranja olakšica u vazdušnom saobraćaju </t>
  </si>
  <si>
    <t>9,700BK
donatora (7,500)</t>
  </si>
  <si>
    <t xml:space="preserve">1.  Strategija sektora civilnog vazduhoplovstva, usvojena </t>
  </si>
  <si>
    <t>Poglavlje 14
Br.3.15.4</t>
  </si>
  <si>
    <t xml:space="preserve">1.Obuke za pet (5) inspektora (kontrole na putu o opasnim materijama), završene </t>
  </si>
  <si>
    <t xml:space="preserve">Izgradnja tehničkih i profesionalnih kapaciteta u oblasti inspekcija drumskog transporta opasnih materija  </t>
  </si>
  <si>
    <t xml:space="preserve">1. 40 Obučeni upitnici  </t>
  </si>
  <si>
    <t xml:space="preserve">Izgradnja tehničkih i profesionalnih kapaciteta u oblasti testiranja kandidata za vozačku dozvolu </t>
  </si>
  <si>
    <t xml:space="preserve">1. Broj kandidata na elektronski način, testirani  
</t>
  </si>
  <si>
    <t xml:space="preserve">Digitalizacija procesa testiranja kandidata za vozača </t>
  </si>
  <si>
    <t>SSMMT (Sektorska strategija i multimodalnog transporta.</t>
  </si>
  <si>
    <t xml:space="preserve">1.Baza podataka i elektronski sistem, uspostavljen i funkcionalan. </t>
  </si>
  <si>
    <t xml:space="preserve">Izgradnja tehničkih i profesionalnih kapaciteta u oblasti drumskog transporta </t>
  </si>
  <si>
    <t xml:space="preserve">1. Stvaranje povoljnog i bezbednog ambijenta za podizanje kvaliteta usluga u oblasti prevoza  </t>
  </si>
  <si>
    <t>Ministarstvo infrastrukture</t>
  </si>
  <si>
    <t>Tabela B: Aktivnosti koje imaju za cilj postizanje prioriteta Ministarstva Infrastrukture</t>
  </si>
  <si>
    <t>Koncept Dokumenat, usvojen</t>
  </si>
  <si>
    <t xml:space="preserve">Izrada politike za institucionalne funkcije i nadležnosti sanitarne inspekcije   </t>
  </si>
  <si>
    <t xml:space="preserve">Program Vlade Republike Kosovo 2017-2021;                Program za ekonomske reforme 2017-2019;                      </t>
  </si>
  <si>
    <t xml:space="preserve">Udruženja proizvođača i prerađivača, NVO, opštine, donatori, itd.  </t>
  </si>
  <si>
    <t>50,000.00 Evra</t>
  </si>
  <si>
    <t xml:space="preserve">5   sajmova i drugih promotivnih manifestacija, organizovano; </t>
  </si>
  <si>
    <t xml:space="preserve">Promovisanje poljoprivrednih i stučarskih proizvoda sa Kosova na domaćem i međunarodnom tržištu </t>
  </si>
  <si>
    <t xml:space="preserve">Kolona 4, Mera 31, Aktivnost 4 </t>
  </si>
  <si>
    <t xml:space="preserve"> AHV</t>
  </si>
  <si>
    <t>administrativni troškovi</t>
  </si>
  <si>
    <t xml:space="preserve">1. Broj sorti, testirano; 
2. Broj sorti, registrovano;  
3. Broj veštačkih đubriva, registrovano;    
4.  Broj SZB-a,  registrovano; 5.  Broj licenciranih subjekata koji se bave poljoprivrednim agroinputima;    
</t>
  </si>
  <si>
    <t xml:space="preserve">Povećanje proizvodnje po površini i povećanje kvaliteta poljoprivrednih proizvoda preko registracije novih sorta, sredstva za zaštitu bilja (SZB) i veštačkih đubriva    </t>
  </si>
  <si>
    <t xml:space="preserve">Program Vlade Republike Kosovo 2017-2021;                                          </t>
  </si>
  <si>
    <t>NPSSSP Poglavlje  11</t>
  </si>
  <si>
    <t xml:space="preserve">AHV, Carina, Proizvođačke kompanije vina </t>
  </si>
  <si>
    <t xml:space="preserve">1.  Oko  450 uzoraka, analizirani;                           2. Oko 380 zahteva za kontrolu kvaliteta vina, obrađeni;
                    </t>
  </si>
  <si>
    <t xml:space="preserve">Sprovođenje sistema za upravljanje kvalitetom vina </t>
  </si>
  <si>
    <t xml:space="preserve">Program Vlade Republike Kosovo 2017-2021;                                                </t>
  </si>
  <si>
    <t>NPSSSP Poglavlje 11</t>
  </si>
  <si>
    <t>MTI, AHV, Carina</t>
  </si>
  <si>
    <t>149,700.00 Evra</t>
  </si>
  <si>
    <t xml:space="preserve">1.3200 ha , održavaju se;         2. Oko 120 ha , nove sadnje, integrisane;                                          </t>
  </si>
  <si>
    <t xml:space="preserve">Održavanje, jačanje vinogradarskog katastra  </t>
  </si>
  <si>
    <t xml:space="preserve">Program Vlade Republike Kosovo 2017-2021;                   </t>
  </si>
  <si>
    <t xml:space="preserve">MTI, AHV, MF, MEI, i opštine iz vinigradarskih zona    </t>
  </si>
  <si>
    <t>Strategija za sektor vinogradarstva, vinarstva i stonog grožđa 2018-2022, usvojena</t>
  </si>
  <si>
    <t xml:space="preserve">Izrada politike za nove sadnje za vino, stono grožđe i podizanje matičnih vinograda za ispod i iznad loznih kalemova  </t>
  </si>
  <si>
    <t xml:space="preserve">NPSSSP Poglavlje 12  </t>
  </si>
  <si>
    <t>MF,MEI,MTI, AHV,KSV-KP, PK-KP, FB&amp;V, NVO</t>
  </si>
  <si>
    <t xml:space="preserve">Nacrt zakona o jakim alkoholnim pićima, usvojen  </t>
  </si>
  <si>
    <t xml:space="preserve">Program Vlade Republike Kosovo 2017-2021;                    </t>
  </si>
  <si>
    <t>Mera 31,       Aktivnost 3</t>
  </si>
  <si>
    <t xml:space="preserve">AHV,carine, opštinski inspektori, udruženja poljoprivrednih i stočarskih proizvođača, prerađivača i trgovaca.  </t>
  </si>
  <si>
    <t xml:space="preserve">450.000.00 Evra </t>
  </si>
  <si>
    <t>1.3 Nove labaratorije, osnivane                      2.  Labaratorije u PIK, opremljene  
3. Koncept Dokumenat za Poljoprivredni institut Kosova-PIK, jun</t>
  </si>
  <si>
    <t xml:space="preserve">Izgradnja laboratorijskih kapaciteta u PIK </t>
  </si>
  <si>
    <t>Mera 31,       Aktivnost  3</t>
  </si>
  <si>
    <t xml:space="preserve">AHV,carine, opštinski inspektori                  Udruženja poljoprivrednih i stočarskih proizvođača, prerađivača i trgovaca.                  </t>
  </si>
  <si>
    <t xml:space="preserve">Sprovođenje standarda kvaliteta inputa i poljoprivrednih proizvoda                
           </t>
  </si>
  <si>
    <t>MŽSPP, MTI, Poljoprivredni fakultet, AHV itd.</t>
  </si>
  <si>
    <t xml:space="preserve">Koncept Dokumenat, usvojen </t>
  </si>
  <si>
    <t xml:space="preserve">Izrada politike za proizvodnju, promet, kontrolu i registraciju proizvođača i trgovaca veštačkim đubrivom    </t>
  </si>
  <si>
    <t xml:space="preserve">NPSSSP Poglavlje 12   </t>
  </si>
  <si>
    <r>
      <t>MF,MEI, MTI, AHV,KSV</t>
    </r>
    <r>
      <rPr>
        <sz val="11"/>
        <rFont val="Book Antiqua"/>
        <family val="1"/>
      </rPr>
      <t>-KP,  FB&amp;V</t>
    </r>
  </si>
  <si>
    <t xml:space="preserve">Nacrt zakona o sadnom materijalu, usvojen  </t>
  </si>
  <si>
    <t xml:space="preserve">Izrada pravnog okvira koji reguliše proizvodnju, promet, kontrolu, registraciju proizvođača i trgovaca sadnog materijala    </t>
  </si>
  <si>
    <r>
      <t xml:space="preserve">MF,MEI, </t>
    </r>
    <r>
      <rPr>
        <sz val="11"/>
        <rFont val="Book Antiqua"/>
        <family val="1"/>
      </rPr>
      <t>MTI, AHV, KSV-KP, FB&amp;V</t>
    </r>
  </si>
  <si>
    <t xml:space="preserve">Nacrt zakona o semenu, usvojen </t>
  </si>
  <si>
    <t xml:space="preserve">Program Vlade Republike Kosovo 2017-2021;                     </t>
  </si>
  <si>
    <r>
      <t>MF,MEI, MTI, AHV, PK-K</t>
    </r>
    <r>
      <rPr>
        <sz val="11"/>
        <rFont val="Book Antiqua"/>
        <family val="1"/>
      </rPr>
      <t>P, KSV - KP, FB&amp;V</t>
    </r>
    <r>
      <rPr>
        <sz val="11"/>
        <color indexed="8"/>
        <rFont val="Book Antiqua"/>
        <family val="1"/>
      </rPr>
      <t>,NVO</t>
    </r>
  </si>
  <si>
    <t xml:space="preserve">Nacrt zakona o izmenama i dopunama Zakona Br.03/L-016 o hrani </t>
  </si>
  <si>
    <t xml:space="preserve">Određivanje kriterijuma za higijenu hrane i sigurnu hranu za ljude kao i hranu za životinje, obaveze operatera koje pružaju hranu, deklarisanje i obeležavanje hrane, uslove za plasiranje hrane na tržište, kontrolu hrane, ovlašćene labaratorije za testiranje i referenciju, upravljanje krizama i hitnim situacijama, nadležnosti AHV, kao i usklađivanje nacrta zakona sa zakonodavstvom EU-a. </t>
  </si>
  <si>
    <t xml:space="preserve">Program Vlade Republike Kosovo 2017-2021;                      </t>
  </si>
  <si>
    <t>NPSSSP Poglavlje 12</t>
  </si>
  <si>
    <r>
      <t>MF,MEI, AHV, PK-KP, KSV</t>
    </r>
    <r>
      <rPr>
        <sz val="11"/>
        <rFont val="Book Antiqua"/>
        <family val="1"/>
      </rPr>
      <t>-KP, OVK,FB&amp;V</t>
    </r>
  </si>
  <si>
    <t xml:space="preserve">Nacrt zakona o izmenama i dopunama Zakona br. 2004/21 o Veterinarstvu, usvojen </t>
  </si>
  <si>
    <t xml:space="preserve">Izrada pravnog okvira za veterinarstvo sa ciljem daljeg regulisanja ovog sektora    </t>
  </si>
  <si>
    <t xml:space="preserve">Bezbednost hrane, očuvanje zdravlja ljudi i životinja, kao i promovisanje poljoprivrednih i stočarskih proizvoda  </t>
  </si>
  <si>
    <t xml:space="preserve">Program Vlade Republike Kosovo 2017-2021;                       Strategija za šumarstvo, 2010-2020;                                         </t>
  </si>
  <si>
    <t xml:space="preserve">Kolona 4 ,  Mera 33, Aktivnost 2 </t>
  </si>
  <si>
    <t xml:space="preserve">Opštine, građani od slobodne prodaje </t>
  </si>
  <si>
    <t xml:space="preserve">Oko 90.000/m3 drveća u državnim šumama i  210.000/m3 u privatnim šumama, sečena  </t>
  </si>
  <si>
    <t xml:space="preserve">Korišćenje šuma u skladu sa Godišnjim planom za upravljanje šumama </t>
  </si>
  <si>
    <t xml:space="preserve">Program Vlade Republike Kosovo 2017-2021;                       Strategija za šumarstvo, 2010-2020;            </t>
  </si>
  <si>
    <t xml:space="preserve">Kolona 4 ,  Mera 33, Aktivnost 3 </t>
  </si>
  <si>
    <t>250,000 .00 Evra</t>
  </si>
  <si>
    <t xml:space="preserve">Oko 20.000 ha u 6 Upravnih jedinica, popisane    </t>
  </si>
  <si>
    <t xml:space="preserve">Izrada planova za upravljanje šumama  </t>
  </si>
  <si>
    <t xml:space="preserve">Program Vlade Republike Kosovo 2017-2021;                       Strategija za šumarstvo, 2010-2020;                             </t>
  </si>
  <si>
    <t>Kolona 4, Mera 33, Aktivnost 1</t>
  </si>
  <si>
    <t>Opštine, MŽSPP</t>
  </si>
  <si>
    <t xml:space="preserve">1.Broj slučajeva (šumskih bolesti i štetočina), identifikovanih;                      2. Broj slučajeva, tretiranih; 
</t>
  </si>
  <si>
    <t xml:space="preserve">Praćenje zdravstvenog stanja šuma u cilju sprovođenja međunarodnih standarda za šumske bolesti i štetočine                                                                         </t>
  </si>
  <si>
    <t xml:space="preserve">Strategija za šumarstvo, 2010-2020;  </t>
  </si>
  <si>
    <t xml:space="preserve">NPSSSP Poglavlje 27 -Životna sredina </t>
  </si>
  <si>
    <r>
      <t xml:space="preserve">MŽSPP, MALS, </t>
    </r>
    <r>
      <rPr>
        <sz val="11"/>
        <rFont val="Book Antiqua"/>
        <family val="1"/>
      </rPr>
      <t>Opštine, APP</t>
    </r>
  </si>
  <si>
    <t>Nacionalni program za pošumljavanje golih površina 2016-2025, usvojen</t>
  </si>
  <si>
    <t xml:space="preserve">Poboljšanje politika za pošumljavanje golih površina  </t>
  </si>
  <si>
    <t xml:space="preserve">Program Vlade Republike Kosovo 2017-2021;     </t>
  </si>
  <si>
    <t xml:space="preserve">NPSSSP Poglavlje 27 -Životna sredina  </t>
  </si>
  <si>
    <t xml:space="preserve">MF,MIE,KLF, MUP, MŽSPP </t>
  </si>
  <si>
    <t xml:space="preserve">Nacrt zakona o lovu, usvojen  </t>
  </si>
  <si>
    <t xml:space="preserve">Izrada pravnog okvira kojim se uređuje zaštita, gajenje i korišćenje divlje faune </t>
  </si>
  <si>
    <t xml:space="preserve">MF, MEI, MŽSPP, NVO, Predstavnik Asocijacija Kosovskih opština  </t>
  </si>
  <si>
    <t xml:space="preserve">administrativni troškovi  </t>
  </si>
  <si>
    <t xml:space="preserve">Nacrt zakona o šumama, usvojen </t>
  </si>
  <si>
    <t xml:space="preserve">Izrada pravnog okvira za regulisanje održivog upravljanja, eksploatacije, zaštite, definisanja nadležnosti za upravljanje šumama i šumskim zemljištem, inspekciju i približavanje zakonodavstvu EU.   </t>
  </si>
  <si>
    <t xml:space="preserve">Održivo upravljanje šumama i šumskim zemljištima </t>
  </si>
  <si>
    <t xml:space="preserve">Program Vlade Republike Kosovo 2017-2021;                   Program za poljoprivredu i ruralni razvoj 2014-2020;                              </t>
  </si>
  <si>
    <t xml:space="preserve">NPSSSP Poglavlje11 </t>
  </si>
  <si>
    <t xml:space="preserve">Opštine iz vinogradarskih oblasti Republike Kosovo.  </t>
  </si>
  <si>
    <t>350,000.00  Evra</t>
  </si>
  <si>
    <t xml:space="preserve">Program Vlade Republike Kosovo 2017-2021;                Program za ekonomske reforme 2017-2019; </t>
  </si>
  <si>
    <t>Kolona 4,                     Mera 32    Aktivnost 5</t>
  </si>
  <si>
    <t xml:space="preserve">Opštine, kompanije za navodnjavanje, itd. </t>
  </si>
  <si>
    <t>1,187.332.00 Evra</t>
  </si>
  <si>
    <t xml:space="preserve">Unapređenje infrastrukture za navodnjavanje i zaštitu životne sredine  </t>
  </si>
  <si>
    <t xml:space="preserve">Strategija za konsolidaciju zemljišta  2010-2020;                                         </t>
  </si>
  <si>
    <t>Kolona 3,          Mera 20 , Aktivnost 3</t>
  </si>
  <si>
    <t xml:space="preserve">NPSSSP Poglavlje11  </t>
  </si>
  <si>
    <t xml:space="preserve">KAK Notar, Opštinska komisija za konsolidaciju, geodetska kompanija za sprovođenje i praćenje projekta,  Opštinska katastarska kancelarija,  sudovi  </t>
  </si>
  <si>
    <t xml:space="preserve">550,000.00 Evra   </t>
  </si>
  <si>
    <t>1.  25 ha-poljoprivrednog zemljišta, uređeno u katastarskoj zoni Celina, opština Orahovac;                   2. 2370 ha poljoprivrednog zemljišta u 7 (sedam)katastarskih zona, urađeno</t>
  </si>
  <si>
    <t xml:space="preserve">Dobrovoljna konsolidacija poljoprivrednog zemljišta u opštini Orahovac i Vitina  </t>
  </si>
  <si>
    <t xml:space="preserve">Strategija za konsolidaciju zemljišta  2010-2020;                </t>
  </si>
  <si>
    <t xml:space="preserve">MŽSPP, KAK, opštine </t>
  </si>
  <si>
    <t xml:space="preserve">810,000.00 Evra </t>
  </si>
  <si>
    <t xml:space="preserve">Izrada politike za inventarizaciju poljoprivrednog zemljišta  </t>
  </si>
  <si>
    <t xml:space="preserve">Program Vlade Republike Kosovo  2017-2021;  </t>
  </si>
  <si>
    <t xml:space="preserve">MŽSPP, KAK, opštine  </t>
  </si>
  <si>
    <t xml:space="preserve">Koncept dokument,  usvojen </t>
  </si>
  <si>
    <t xml:space="preserve">Izrada politike o poljoprivrednom zemljištu </t>
  </si>
  <si>
    <t xml:space="preserve">Izveštaj ES za Kosovo 2016; Zaključci sastanka Podkomiteta za poljoprivredu  21.03.2017; Program za poljoprivredu i ruralni razvoj 2014-2020;  </t>
  </si>
  <si>
    <t xml:space="preserve">MF, Poljoprivredni fakultet </t>
  </si>
  <si>
    <t xml:space="preserve">Akcioni plan za organsku poljoprivredu, usvojen </t>
  </si>
  <si>
    <t xml:space="preserve">Dalji razvoj poljoprivrednih politika kako bi se sprovele odredbe SSP-a i transponovanog Acquis-a </t>
  </si>
  <si>
    <t xml:space="preserve">Sporazum Vlade Republike Kosovo (MF, MPŠRR) i Američkog trezora. </t>
  </si>
  <si>
    <t xml:space="preserve">Mikrokomercijalne institucije - komercijalne banke i CBK.  </t>
  </si>
  <si>
    <t xml:space="preserve">Praćenje garantnog fonda DCA      (Development Credit Authority), za garanciju agroruralnih kredita   </t>
  </si>
  <si>
    <t xml:space="preserve">Program Vlade Republike Kosovo 2017-2021;                Strategija savetodavnih usluga za poljoprivredu i ruralni razvoj 2015-2020;      Program za poljoprivredu i ruralni razvoj 2014-2020                                                                       </t>
  </si>
  <si>
    <t xml:space="preserve">Opštine-SIC   </t>
  </si>
  <si>
    <t xml:space="preserve">1.41,064.00 Evra                                                                                                2.15,840.00       Evra                                 </t>
  </si>
  <si>
    <t xml:space="preserve">1. 33 Savetodavni informativni centar, podržani;
2. Oko 4000 farmera, obučenih/savetnika;  </t>
  </si>
  <si>
    <t xml:space="preserve">Dalja podrška opštinskih Savetodavnih informativnih centara  za poljoprivredu i ruralni razvoj, i povećanje pružanja usluga za edukaciju i obuku farmera.                   </t>
  </si>
  <si>
    <t xml:space="preserve">Program za ekonomske reforme 2076-2019;   </t>
  </si>
  <si>
    <t xml:space="preserve">Kolona 3,             Mera 20, Aktivnost 3 ;                   Kolona 4,                Mera 31, Aktivnost 5;         </t>
  </si>
  <si>
    <t xml:space="preserve">ASK,carine, NVO, AHV, tržišni informacioni sistem.  </t>
  </si>
  <si>
    <t>202,668.00 Evra</t>
  </si>
  <si>
    <t xml:space="preserve">5 postojećih sistema, integrisani </t>
  </si>
  <si>
    <t xml:space="preserve">Integracija informativnih sistema unutar integrisanog informacionog sistema za poljoprivredu (IISP)   </t>
  </si>
  <si>
    <t xml:space="preserve">Program Vlade Republike Kosovo 2017-2021;                     Okvirni sporazum između Kosova i Evropske komisije, datum: 27. mart 2015; Program za poljoprivredu i ruralni razvoj 2014-2020;                    Pravila IPARD-a;                           </t>
  </si>
  <si>
    <t>Spoljni stručnjaci od EK;          Projekti bratimljenja; TAIEX;</t>
  </si>
  <si>
    <t xml:space="preserve">Nastavak tehničkih priprema za akreditaciju Agencije za razvoj poljoprivrede i Upravnog autoriteta, kroz jačanje mehanizama za sprovođenje programa podrške PPRR 2014-2020                    </t>
  </si>
  <si>
    <t xml:space="preserve">Program Vlade Republike Kosovo 2017-2021;                                                  </t>
  </si>
  <si>
    <t>MJU, MF</t>
  </si>
  <si>
    <t xml:space="preserve">Unapređenje i jačanje Agencije za razvoj poljoprivrede prema zahtevima IPARD II  </t>
  </si>
  <si>
    <t>Dalji institucionalni razvoj za približavanje sa EU.</t>
  </si>
  <si>
    <t xml:space="preserve">Program Vlade Republike Kosovo 2017-2021;                 Program za poljoprivredu i ruralni razvoj  2014-2020.                        </t>
  </si>
  <si>
    <t xml:space="preserve">MF,MTI,ASK, PKK, carine, poljoprivredni fakultet   </t>
  </si>
  <si>
    <t xml:space="preserve">Zeleni izveštaj, usvojen i objavljen </t>
  </si>
  <si>
    <t xml:space="preserve">Priprema i objavljivanje zelenog izveštaja za 2017. godinu </t>
  </si>
  <si>
    <t xml:space="preserve">Program Vlade Republike Kosovo  2017-2021;                  Program za poljoprivredu i ruralni razvoj  2014-2020.                      </t>
  </si>
  <si>
    <t xml:space="preserve">Kolona 3, Mera 18, Aktivnost 3 </t>
  </si>
  <si>
    <t xml:space="preserve">350,000.00 Evra                   </t>
  </si>
  <si>
    <t xml:space="preserve">1.Oko 1250 farmi FADN, nadgledano;                                 2. Izveštaj o mesečnim poređenjima trgovinske razmene, izrađen;                  3. Izveštaj o nedeljnim cenama, izrađen;    
4. Ekonomski katalog za troškove proizvodnje za poljoprivredne kulture, izrađen/objavljen;                                                                                </t>
  </si>
  <si>
    <t xml:space="preserve">Priprema i objavljivanje statističkih podataka o poljoprivredi                                                      
</t>
  </si>
  <si>
    <t xml:space="preserve">Program za poljoprivredu i ruralni razvoj   2014-2020;    Okvirni sporazum između Kosova i Evropske komisije, datum: 27. mart 2015;  </t>
  </si>
  <si>
    <t xml:space="preserve">Broj/postotak  realizovanih ciljeva (ulaz, izlaz i rezultat)  </t>
  </si>
  <si>
    <t>Praćenje procesa sprovođenja PPRR 2014-2020, za 2017. godinu</t>
  </si>
  <si>
    <t xml:space="preserve">Program za poljoprivredu i ruralni razvoj   2014-2020;    Okvirni sporazum između Kosova i Evropske komisije, datum: 27. mart 2015;          </t>
  </si>
  <si>
    <t xml:space="preserve">Projekat tehničke pomoći, SB, ugovorna kompanija.   </t>
  </si>
  <si>
    <t>40,000.00 Evra</t>
  </si>
  <si>
    <t xml:space="preserve">Promovisanje programa za poljoprivredu i ruralni razvoj  2019  </t>
  </si>
  <si>
    <t xml:space="preserve">Program Vlade Republike Kosovo 2017-2021;                 Program za poljoprivredu i ruralni razvoj  2014-2020;    Okvirni sporazum između Kosova i Evropske komisije, datum: 27. mart 2015;                   </t>
  </si>
  <si>
    <t>Kolona 4,                       Mera 31 , Aktivnost 1,2,4</t>
  </si>
  <si>
    <t xml:space="preserve">Udruženja, druge zainteresovane strane, LAG itd.  </t>
  </si>
  <si>
    <t xml:space="preserve">Program za ruralni razvoj 2019, usvojen                       </t>
  </si>
  <si>
    <t xml:space="preserve">Izrada programa za finansijsku podršku investicionih projekata za poljoprivredu i ruralni razvoj za 2019. godinu </t>
  </si>
  <si>
    <t xml:space="preserve">Program Vlade Republike Kosovo  2017-2021;               Program o ekonomskim reformama 2017-2019;                                                    Program za poljoprivredu i ruralni razvoj 2014-2020.                         </t>
  </si>
  <si>
    <t>Kolona 4,     Mera 31 , Aktivnost 4</t>
  </si>
  <si>
    <t xml:space="preserve">AHV, udruženja poljoprivrednika, civilno društvo </t>
  </si>
  <si>
    <t xml:space="preserve">Program o direktnim plaćanjima za 2019.godinu, usvojen </t>
  </si>
  <si>
    <t xml:space="preserve">Program Vlade Republike Kosovo 2017-2021;                Program za poljoprivredu i ruralni razvoj 2014-2020. </t>
  </si>
  <si>
    <t xml:space="preserve">MF,MTI,MŽSPP,KP, NVO, udruženja, opštine, itd.  </t>
  </si>
  <si>
    <t xml:space="preserve">Nacrt zakona o poljoprivredi i ruralnom razvoju, usvojen  </t>
  </si>
  <si>
    <t xml:space="preserve">Izrada pravnog okvira o nacionalnim politikama za poljoprivredu i ruralni razvoj, sa ciljem uspostavljanja kriterijuma za finansijsku podršku, uspostavljanje standarda kvaliteta, institucionalnu podršku i jačanje mera administrativne kontrole u primeni mera za poljoprivredne politike </t>
  </si>
  <si>
    <t xml:space="preserve">Izrada i usvajanje razvojnih politika za poljoprivredu i ruralni razvoj </t>
  </si>
  <si>
    <t xml:space="preserve">Ministarstvo za poljoprivredu, šumarstvo i ruralni razvoj </t>
  </si>
  <si>
    <t xml:space="preserve">Tabela B: Aktivnosti koje imaju za cilj postizanje prioriteta Ministarstva za poljoprivredu, šumarstvo i ruralni razvoj </t>
  </si>
  <si>
    <t>Poglavlje 7: mera 3.8</t>
  </si>
  <si>
    <t>MKOS, Sudovi, Tužilaštvo, Carine Kosova, Policija</t>
  </si>
  <si>
    <t>1. Mandat Državnog saveta o industrijskoj svojini je usvojen, Jun.                                                    2. Redovni sastanci Državnog saveta o intelektualnoj svojini održani na 3 mesečnoj osnovi, Decembar</t>
  </si>
  <si>
    <t>Intenziviranje međuinstitucionalne saradnje sa institucijama za sprovođenje i institucijama koje stvaraju politiku u oblasti industrijske svojine.</t>
  </si>
  <si>
    <t xml:space="preserve">1. Najmanje 2 organizovane obuke za sudije, tužioce i policiju u oblasti industrijske svojine, Decembar;                                                                                       2. Učešće u najmanje 6 obuka i konferencija gde je prikazana najbolja praksa industrijske svojine je realizovano, Decembar;                     3. 6 zaposlenih službenika u AIS, Januar i Juli;                                               4. Backlog od 90% u Agenciji za industrijsku svojinu je smanjen, Decembar.                                                                                                                              </t>
  </si>
  <si>
    <t>Izgradnja kapaciteta institucija uključenih u zaštitu industrijske svojine</t>
  </si>
  <si>
    <t>MKOS</t>
  </si>
  <si>
    <t>1. Svetski dan intelektualne svojine je obeležene, April;                                                           2. Najmanje 2 seminara je organizovano sa studentima i zajednicom biznisa, Decembar;                                                                        3. Najmanje 2 organizovana okrugla stolova u domaćim televizijama, Decembar.</t>
  </si>
  <si>
    <t>Promocija značaja industrijske svojine</t>
  </si>
  <si>
    <t>Poboljšati industrijsku svojinu promovišući značaj kod biznisa i podizanje kapaciteta relevantnih institucija</t>
  </si>
  <si>
    <t>Poglavlje 3: aktivnost 3.4,2; ARE, prioritet 2, aktivnost 2.4,   b 6-8</t>
  </si>
  <si>
    <t xml:space="preserve">KP, MONT, MKOS, MP, MER, MF, MZ  
</t>
  </si>
  <si>
    <t xml:space="preserve">1. Administrativno uputstvo o načinu funkcionisanja jedine kontakte tačke je usvojeno, Oktobar;                                  2. Analiza praznina horizontalnog zakonodavstva za usluge je završena, Mart;                              3.Akcioni plan za transponiranje direktive o uslugama, završen, Jun.        </t>
  </si>
  <si>
    <t>Regulisanje trgovine uslugama</t>
  </si>
  <si>
    <t>MIP
MEI
KP</t>
  </si>
  <si>
    <t>Priprema procene uticaja pregovora sa zemljama EFTA-e, Jun.</t>
  </si>
  <si>
    <t>Odvijanje pregovora sa zemljama EFTA-së</t>
  </si>
  <si>
    <t>Program Vlade 2017-2021 PRE Mera 18</t>
  </si>
  <si>
    <t>Poglavlje 3: mera 3.4.; ARE prioritet 2, aktivnost 2.2.d.</t>
  </si>
  <si>
    <t>Dogana e Kosovës
AHV
KAMS</t>
  </si>
  <si>
    <t>Pregovori o uslugama sa CEFTA, odnosno priznavanja kvalifikacija</t>
  </si>
  <si>
    <t>Priprema za članstvo u Svetskoj trgovinskoj organizaciji (STO)</t>
  </si>
  <si>
    <t>Carine Kosova, MPŠRR
Autoritet Kosova za konkurenciju</t>
  </si>
  <si>
    <t>Poboljšanje zakonskog okvira  trgovine robom</t>
  </si>
  <si>
    <t>MUP, MIP, MBSK, Carine Kosova</t>
  </si>
  <si>
    <t>1. Baza podataka za stratešku robu je stvorena i funkcionalna, Jun;                     2. Realizovano je najmanje 5 aktivnosti za podizanje svesti biznisa u vezi trgovine strateškom robom, Decembar.</t>
  </si>
  <si>
    <t>Poboljšanje kontrole uključujući sistem upravljanja podacima o prometu strateške robe na domaćem tržištu</t>
  </si>
  <si>
    <t>MKOS, Sudovi, Tužilaštvo, Carina Kosova, Policija</t>
  </si>
  <si>
    <t>Dalje unapređenje nadzora nad tržištem</t>
  </si>
  <si>
    <t>Poglavlje 28 aktivnost 3.29</t>
  </si>
  <si>
    <t xml:space="preserve">CBK, MF, MZ, KAHV, Regulatori vode, energije i telekoma </t>
  </si>
  <si>
    <t>Unapređenje zaštite potrošača</t>
  </si>
  <si>
    <t>Program Vlade 2017-2021;  PRE, Mera 4; PRE Mera 11</t>
  </si>
  <si>
    <t>Mera 10, aktivnost 1</t>
  </si>
  <si>
    <t>Poglavlje 1: mera 3.2.; ARE, prioritet 2, aktivnost 2.2, d1;</t>
  </si>
  <si>
    <t xml:space="preserve">MTI, MER,MF, Carina </t>
  </si>
  <si>
    <t xml:space="preserve">1. Usvojen nacrt zakona za trgovinu naftom i obnovljivim gorivom, April;                                                                   2. Izrada administrativnog uputstva za bio-goriva, Jun;                     3. Usvojen koncept dokument o opštim reformama inspekcija, Mart. </t>
  </si>
  <si>
    <t>Poboljšati nadzor nad tržištem kroz redovne kontrole tržišta, naročito tržište nafte i podizanje svesti potrošača</t>
  </si>
  <si>
    <t>Povezanost sa NPSSSP</t>
  </si>
  <si>
    <t>Ministarstvo Trgovine i Industrije</t>
  </si>
  <si>
    <t>Strategija za Dijasporu i Emigraciju 2013 -2018 i Akcioni Plan</t>
  </si>
  <si>
    <t>MIP, CIK, Civilno društvo</t>
  </si>
  <si>
    <t xml:space="preserve">Postupak za učešće dijaspore na izborima, promovisana (novembar) </t>
  </si>
  <si>
    <t>Senzibilizacija dijaspore za učešće na izborima na Kosovu</t>
  </si>
  <si>
    <t>Strategija za Dijasporu i Emigraciju 2013-2018 i Akcioni Plan za sprovođenje Strategije za dijasporu i emigraciju 2013 -2018;
Sporazum sa Republikom Albanijom o saradnji u oblasti dijaspore;</t>
  </si>
  <si>
    <t xml:space="preserve">Mreža mladih i studenata, Dplomatske i konzularne misije </t>
  </si>
  <si>
    <t xml:space="preserve">Angažovanje najmanje 20 mladih i/ili stručnjaka za promociju u Dijaspori (jun) </t>
  </si>
  <si>
    <t>Angažovanje  dijaspore za promociju Kosova (u interakciji sa mrežama profesionalaca i mladih i studenata u dijaspori)</t>
  </si>
  <si>
    <t>Strategija za Dijasporu i Emigraciju 2013 - 2018 i Akcioni Plan</t>
  </si>
  <si>
    <t>MIP- Ambasada/Konžulati, Elektronski mediji, Opštine, Carine, KCKDE, Društva, klubovi i drugi oblici organizacije pripadnika dijaspore;</t>
  </si>
  <si>
    <t xml:space="preserve">Kampanja senzibilizacije za registar dijaspore, kao i profiliranje dosadašnjih  podataka o rezultatima registra dijaspore;
</t>
  </si>
  <si>
    <t>Postojeće mreže, Republika Albanija, Diplomatske i konzularne misije;</t>
  </si>
  <si>
    <t xml:space="preserve">1.Osnivanje najmanje tri mreža stručnjaka u dijaspori; (oktobar) 
2. Podrška najmanje tri aktivnostima postojećih mreža; (decembar) </t>
  </si>
  <si>
    <t>Stvaranje i podrška mreže stručnjaka za umrežavanje i njihovo jačanje</t>
  </si>
  <si>
    <t>Strategija za Dijasporu i Emigraciju 2013-2018 i Akcioni Plan za sprovođenje Strategije za Dijasporu i Emigraciju 2013-2018, Koncept Dokument za Dijasporu</t>
  </si>
  <si>
    <t>Ministarstva</t>
  </si>
  <si>
    <t xml:space="preserve">1. Nacrt uredba za unutrašnju organizaciju i sistematizaciju radnih mesta u MDSI, (usvojena); (februar) 
2. Zakon o dijaspori,  (usvojen); (jun) 
3. Zakon o kulturnim centrima u dijaspori (usvojen); (septembar) 
4. Koncept-dokument za popunjivanje i izmenu ZAKONA BR. 05/L-079 o Strateškim Investicijama u Republici Kosovo.
5. Strategija za Dijasporu i Emigraciju 2019-2023, (usvojena); (decembar)                                                                      </t>
  </si>
  <si>
    <t>Regulisanje zakonske osnove za dijasporu</t>
  </si>
  <si>
    <t>Promocija i unapređenje političkih i socijalnih prava dijaspore.</t>
  </si>
  <si>
    <t>Strategija za Dijasporu i Emigraciju 2013 - 2018 i Akcioni Plan za sprovođenje Strategije za Dijasporu i Emigraciju;
Sporazumi sa Republikom Albanijom za saradnju u oblasti Dijaspore i Kulturni Centri u Dijaspori;</t>
  </si>
  <si>
    <t>Republika Albanija, Diplomatske i konzularne misije;</t>
  </si>
  <si>
    <t>1. Organizacija najmanje 30 aktivnosti (koncerti, filmovi, pozorišne priredbe, veća, izložbe i druge aktivnosti) u Kulturnim centrima;                            
2. Organizacija kurseva Albasnkog jezika na 4 nivoa sa najmanje 100 učesnika.</t>
  </si>
  <si>
    <t>Organizacija kulturnih, sportskih, omladinskih naučnih događaja u dijaspori</t>
  </si>
  <si>
    <t>Diplomatske i konzularne misije, Republika Albanija, Društva, klubovi i drugi oblici organizacije učesnika dijaspore;</t>
  </si>
  <si>
    <t xml:space="preserve">1. Pokretanje u najmanje 3 države domaćina; (novembar) 
2. Učešće najmanje 15 organizacija u svakoj državi; (novembar)
3. Osnivanje saveta društava u najmanje 1 državi (novembar) </t>
  </si>
  <si>
    <t>Pokretanje i podrška stvaranju saveta društava u dijaspori</t>
  </si>
  <si>
    <t>NSR, stub 3, mera 6 aktivnost 1 i 2</t>
  </si>
  <si>
    <t xml:space="preserve">Republika Albanija, Mreža studenata i mladih u dijaspori; </t>
  </si>
  <si>
    <t>Organizacija konferencija sa mladima i studentima iz dijaspore</t>
  </si>
  <si>
    <t>Strategija za Dijasporu i Emigraciju 2013 - 2018 i Akcioni Plan za sprovođenje Strategije za Dijasporu i Emigraciju</t>
  </si>
  <si>
    <t xml:space="preserve">Diplomatske i konzularne misije), Savet učitelja u dijaspori </t>
  </si>
  <si>
    <t xml:space="preserve">1. Učešće najmanje 70 učenika dopunske nastave na Albanskom jeziku u dijaspori  (jun) 
2. Učešće najmanje 20 učenika zemalja domaćina (jun)
3. Učešće najmanje 20 učenika iz balkanskih zemalja (jun) 
4. Podrška aktivnosti od institucija zemlje domaćina (jun) </t>
  </si>
  <si>
    <t xml:space="preserve">Organizacija školske sportske olimpijade sa učenicima dopunske nastave i učenicima zemalja domaćina </t>
  </si>
  <si>
    <t>Strategija za Dijasporu i Emigraciju 2013-2018 i Akcioni Plan za sprovođenje Strategije za Dijasporu  i Emigraciju, Sporazum sa Republikom Albanijom o finansiranju i zajedničkom organizovanju dopunske nastave u dijaspori.</t>
  </si>
  <si>
    <t xml:space="preserve">MONT, Republika Albanija, Savet učitelja u Dijaspori, Diplomatske i konzularne misije; </t>
  </si>
  <si>
    <t xml:space="preserve">1. Organizacija najmanje 2 regionalna seminara za nastavnike iz dijaspore (novembar) 
2. Najmanje 70 nastavnika učesnika na regionalnim seminarima; (novembar) 
3. Učešće najmanje 50 nastavnika u ovom procesu. (oktobar) 
</t>
  </si>
  <si>
    <t>Organizacija seminara i pilotiranje procesa sertifikacije nastavnika u dijaspori;</t>
  </si>
  <si>
    <t>MONT, MIP (Diplomatske i konzularne misije), Republika Albanija.</t>
  </si>
  <si>
    <t>Očuvanje identiteta, jačanje veza sa Dijasporom, Integracija članova dijaspore u zemljama u kojima žive</t>
  </si>
  <si>
    <t>Akcioni plan za sprovođenje Strategije za dijasporu i emigraciju 2013 - 2018</t>
  </si>
  <si>
    <t>Biznisi dijaspore na Kosovu</t>
  </si>
  <si>
    <t xml:space="preserve">Promocija investicija kao uspešna priča, povečanjem bezbednosti investicija iz inostranstva na Kosovu (jun) </t>
  </si>
  <si>
    <t>Promotivne televizijske dokumentarne emisije- success stories</t>
  </si>
  <si>
    <t>NSR, stub 3, mera 19, aktivnost XXX</t>
  </si>
  <si>
    <t xml:space="preserve">KP, MER, MPŠRR, MI, MTI, </t>
  </si>
  <si>
    <t>1. Ponovno razmatranje i završetak detaljnog projekta šeme grantova (april)
2. Projekat (šema grantova) usvojena od Vlade (jun)</t>
  </si>
  <si>
    <t>Srednjoročni okvir rashoda 2018-2020</t>
  </si>
  <si>
    <t>NSR Stub 3, mera 19 aktivnost 5</t>
  </si>
  <si>
    <t xml:space="preserve">RrBDSH, Biznisi dijaspore, MTI -KIESA, Privredne komore, MER, KAP. </t>
  </si>
  <si>
    <t>1. Zajednički organizovan forum u dijaspori ili Kosovu; (april)
2. Najmanje 300 biznisa od učesnika dijaspore.
3. Predstavljeni investicioni projekti na Kosovu i dijaspori (maj)</t>
  </si>
  <si>
    <t>Održavanje ekonomskog foruma za privlačenje investicija iz dijaspore</t>
  </si>
  <si>
    <t>Strategija za dijasporu i emigraciju 2013-2018 i akcioni plan</t>
  </si>
  <si>
    <t xml:space="preserve">1. Realizovano istraživanje (novembar) </t>
  </si>
  <si>
    <t>Istraživanje uključenosti i uticaja investicija dijaspore u društveno-ekonomski razvoj Kosova</t>
  </si>
  <si>
    <t xml:space="preserve">Strategija za dijasporu i emigraciju 2013-2018 i akcioni plan
</t>
  </si>
  <si>
    <t xml:space="preserve">Angažovani stručnjaci za izradu i završetak opisa poslova i zadataka (jun)
Izrađen i usvojen opis poslova i zadataka (septembar) </t>
  </si>
  <si>
    <t>Baza podataka/ platforma biznisa dijaspore</t>
  </si>
  <si>
    <t xml:space="preserve">Strategija za dijasporu i emigraciju 2013-2018 i akcioni plan
Uredba 16/2017 </t>
  </si>
  <si>
    <t xml:space="preserve">Biznisi dijaspore koji su investirali na Kosovu, Privredne Komore, AKB (Kosovska alijansa biznisa), </t>
  </si>
  <si>
    <t xml:space="preserve">Učešće najmanje 50 biznisa, investitora na Kosovu (avgust)
Izrada izveštaja i adresiranje zaključaka u odgovarajućim institucijama  (avgust) </t>
  </si>
  <si>
    <t>Tradicionalni sastanak investitora iz dijaspore na Kosovu.</t>
  </si>
  <si>
    <t>Mera 19 aktivnosti 5</t>
  </si>
  <si>
    <t xml:space="preserve">Biznisi dijaspore (RrBDSH), MTI -KIESA, Privredne Komore, MER, KAP, itd. </t>
  </si>
  <si>
    <t xml:space="preserve">Učešće najmanje 10 biznisa sa Kosova i 20 iz Dijaspore (jun) </t>
  </si>
  <si>
    <t>Zajedničko organizovanje B2B sastanka u dijaspori, između biznisa dijaspore i onih sa Kosova.</t>
  </si>
  <si>
    <t xml:space="preserve">Mera 19 aktivnost 4 </t>
  </si>
  <si>
    <t xml:space="preserve">MTI/KIESA, KP, Mreža Albanskih biznisa u Dijaspori, </t>
  </si>
  <si>
    <t xml:space="preserve"> Povećanje saradnje sa biznis mrežama u dijaspori u funkciji povećanja strateških investicija i drugih investicija</t>
  </si>
  <si>
    <t>Promocija, povlačenje i stvaranje uslova za strateška ulaganja i druge investitore iz dijaspore</t>
  </si>
  <si>
    <r>
      <rPr>
        <sz val="11"/>
        <color indexed="8"/>
        <rFont val="Book Antiqua"/>
        <family val="1"/>
      </rPr>
      <t>SSP, NPSSSP</t>
    </r>
  </si>
  <si>
    <r>
      <rPr>
        <sz val="11"/>
        <color indexed="8"/>
        <rFont val="Book Antiqua"/>
        <family val="1"/>
      </rPr>
      <t>MRR i donatori</t>
    </r>
  </si>
  <si>
    <r>
      <rPr>
        <sz val="11"/>
        <color indexed="8"/>
        <rFont val="Book Antiqua"/>
        <family val="1"/>
      </rPr>
      <t>Januar-decembar 2018.</t>
    </r>
  </si>
  <si>
    <r>
      <rPr>
        <sz val="11"/>
        <color indexed="8"/>
        <rFont val="Book Antiqua"/>
        <family val="1"/>
      </rPr>
      <t>Izrada i programiranje projekata za oblast regionalnog društveno-ekonomskog razvoja</t>
    </r>
  </si>
  <si>
    <r>
      <rPr>
        <sz val="11"/>
        <color indexed="8"/>
        <rFont val="Book Antiqua"/>
        <family val="1"/>
      </rPr>
      <t>MRR i opštine</t>
    </r>
  </si>
  <si>
    <r>
      <rPr>
        <sz val="11"/>
        <color indexed="8"/>
        <rFont val="Book Antiqua"/>
        <family val="1"/>
      </rPr>
      <t>Jun - decembar 2018.</t>
    </r>
  </si>
  <si>
    <r>
      <rPr>
        <sz val="11"/>
        <color indexed="8"/>
        <rFont val="Book Antiqua"/>
        <family val="1"/>
      </rPr>
      <t xml:space="preserve">Procena sprovođenja projekata </t>
    </r>
  </si>
  <si>
    <r>
      <rPr>
        <sz val="11"/>
        <color indexed="8"/>
        <rFont val="Book Antiqua"/>
        <family val="1"/>
      </rPr>
      <t xml:space="preserve">MRR, opštine, </t>
    </r>
  </si>
  <si>
    <r>
      <rPr>
        <sz val="11"/>
        <color indexed="8"/>
        <rFont val="Book Antiqua"/>
        <family val="1"/>
      </rPr>
      <t xml:space="preserve">100 posmatračkih poseta za sprovođenje finansiranih projekata, i izvršeno;                       </t>
    </r>
  </si>
  <si>
    <r>
      <rPr>
        <sz val="11"/>
        <color indexed="8"/>
        <rFont val="Book Antiqua"/>
        <family val="1"/>
      </rPr>
      <t>Mart - decembar 2018.</t>
    </r>
  </si>
  <si>
    <r>
      <rPr>
        <sz val="11"/>
        <color indexed="8"/>
        <rFont val="Book Antiqua"/>
        <family val="1"/>
      </rPr>
      <t>Praćenje projekata finansiranih iz programa ZHVR, subvencija i transfera</t>
    </r>
  </si>
  <si>
    <r>
      <rPr>
        <sz val="11"/>
        <color indexed="8"/>
        <rFont val="Book Antiqua"/>
        <family val="1"/>
      </rPr>
      <t xml:space="preserve">1. pet (5) informativnih sesija sa OCD i opštinama, održane (januar - mart);                          2. objavljivanje poziva za dostavljanje predloga projekata;               3. 20 projekata podržanih i finansiranih u oblasti javnih investicija.                            </t>
    </r>
  </si>
  <si>
    <r>
      <rPr>
        <sz val="11"/>
        <color indexed="8"/>
        <rFont val="Book Antiqua"/>
        <family val="1"/>
      </rPr>
      <t>Januar - decembar 2018.</t>
    </r>
  </si>
  <si>
    <r>
      <rPr>
        <sz val="11"/>
        <color indexed="8"/>
        <rFont val="Book Antiqua"/>
        <family val="1"/>
      </rPr>
      <t>Pokretanje i sprovođenje programa za regionalni razvoj, podrškom opštinskih projekata u oblasti javnih investicija.</t>
    </r>
  </si>
  <si>
    <r>
      <rPr>
        <sz val="12"/>
        <color indexed="8"/>
        <rFont val="Book Antiqua"/>
        <family val="1"/>
      </rPr>
      <t>NSR</t>
    </r>
  </si>
  <si>
    <r>
      <rPr>
        <sz val="11"/>
        <color indexed="8"/>
        <rFont val="Book Antiqua"/>
        <family val="1"/>
      </rPr>
      <t>MRR, opštine, biznisi i OCD</t>
    </r>
  </si>
  <si>
    <r>
      <rPr>
        <sz val="11"/>
        <color indexed="8"/>
        <rFont val="Book Antiqua"/>
        <family val="1"/>
      </rPr>
      <t>Pokretanje i sprovođenje programa uravnoteženog regionalnog razvoja, podrška (subvencionisanje grantovima) biznisa (96,7%), podrška OCD (3,3%)</t>
    </r>
  </si>
  <si>
    <r>
      <rPr>
        <sz val="11"/>
        <color indexed="8"/>
        <rFont val="Book Antiqua"/>
        <family val="1"/>
      </rPr>
      <t>Razvoj i sprovođenje programa za regionalni razvoj</t>
    </r>
  </si>
  <si>
    <r>
      <rPr>
        <sz val="11"/>
        <color indexed="8"/>
        <rFont val="Book Antiqua"/>
        <family val="1"/>
      </rPr>
      <t>MRR</t>
    </r>
  </si>
  <si>
    <r>
      <rPr>
        <sz val="11"/>
        <color indexed="8"/>
        <rFont val="Book Antiqua"/>
        <family val="1"/>
      </rPr>
      <t xml:space="preserve"> 1. Radna grupa za izradu analize, formirana (septembar - oktobar);                                     2. Analiza kapitalnih investicija po regionima, završena (oktobar - decembar)</t>
    </r>
  </si>
  <si>
    <r>
      <rPr>
        <sz val="11"/>
        <color indexed="8"/>
        <rFont val="Book Antiqua"/>
        <family val="1"/>
      </rPr>
      <t>Septembar - decembar 2018.</t>
    </r>
  </si>
  <si>
    <r>
      <rPr>
        <sz val="11"/>
        <color indexed="8"/>
        <rFont val="Book Antiqua"/>
        <family val="1"/>
      </rPr>
      <t>Analiza kapitalnih investicija za regionalni društveno-ekonomski razvoj</t>
    </r>
  </si>
  <si>
    <r>
      <rPr>
        <sz val="11"/>
        <color indexed="8"/>
        <rFont val="Book Antiqua"/>
        <family val="1"/>
      </rPr>
      <t>MRR, MTI, opština</t>
    </r>
  </si>
  <si>
    <r>
      <rPr>
        <sz val="11"/>
        <color indexed="8"/>
        <rFont val="Book Antiqua"/>
        <family val="1"/>
      </rPr>
      <t xml:space="preserve">dva (2) projekta koji podržavaju razvoj regionalnog brenda, izrađena </t>
    </r>
  </si>
  <si>
    <r>
      <rPr>
        <sz val="11"/>
        <color indexed="8"/>
        <rFont val="Book Antiqua"/>
        <family val="1"/>
      </rPr>
      <t xml:space="preserve">Identifikacija i razvoj regionalnih brendova </t>
    </r>
  </si>
  <si>
    <r>
      <rPr>
        <sz val="11"/>
        <color indexed="8"/>
        <rFont val="Book Antiqua"/>
        <family val="1"/>
      </rPr>
      <t xml:space="preserve">pet (5) profila za regionalni razvoj, izrađena;   </t>
    </r>
  </si>
  <si>
    <r>
      <rPr>
        <sz val="11"/>
        <color indexed="8"/>
        <rFont val="Book Antiqua"/>
        <family val="1"/>
      </rPr>
      <t xml:space="preserve">Izrada analize za regionalne društveno-ekonomske profile </t>
    </r>
  </si>
  <si>
    <r>
      <rPr>
        <sz val="11"/>
        <color indexed="8"/>
        <rFont val="Book Antiqua"/>
        <family val="1"/>
      </rPr>
      <t>Razvoj profila i pokazatelja za regionalni razvoj</t>
    </r>
  </si>
  <si>
    <r>
      <rPr>
        <sz val="11"/>
        <color indexed="8"/>
        <rFont val="Book Antiqua"/>
        <family val="1"/>
      </rPr>
      <t>NPSSSP, poglavlje 22</t>
    </r>
  </si>
  <si>
    <r>
      <rPr>
        <sz val="11"/>
        <color indexed="8"/>
        <rFont val="Book Antiqua"/>
        <family val="1"/>
      </rPr>
      <t>Izrada smernica za oblast regionalnog društveno-ekonomskog razvoja, u skladu sa Zakonom o budžetu za 2018. godinu i odgovarajućim Zakonom o upravljanju javnim finansijama i odgovornostima</t>
    </r>
  </si>
  <si>
    <r>
      <rPr>
        <sz val="11"/>
        <color indexed="8"/>
        <rFont val="Book Antiqua"/>
        <family val="1"/>
      </rPr>
      <t>MRR, MIP</t>
    </r>
  </si>
  <si>
    <r>
      <rPr>
        <sz val="11"/>
        <color indexed="8"/>
        <rFont val="Book Antiqua"/>
        <family val="1"/>
      </rPr>
      <t xml:space="preserve">Četiri (4) sastanka za koordinaciju i saradnju sa donatorima, održana                           </t>
    </r>
  </si>
  <si>
    <r>
      <rPr>
        <sz val="11"/>
        <color indexed="8"/>
        <rFont val="Book Antiqua"/>
        <family val="1"/>
      </rPr>
      <t>Razvoj i učešće u regionalnim inicijativama u smislu uravnoteženog regionalnog društveno-ekonomskog razvoja;</t>
    </r>
  </si>
  <si>
    <r>
      <rPr>
        <sz val="11"/>
        <color indexed="8"/>
        <rFont val="Book Antiqua"/>
        <family val="1"/>
      </rPr>
      <t>MRR, opštine, civilno društvo i donatori</t>
    </r>
  </si>
  <si>
    <r>
      <rPr>
        <sz val="11"/>
        <color indexed="8"/>
        <rFont val="Book Antiqua"/>
        <family val="1"/>
      </rPr>
      <t>Saradnja sa opštinama, OCD i donatorima u oblasti regionalnog društveno-ekonomskog razvoja</t>
    </r>
  </si>
  <si>
    <r>
      <rPr>
        <sz val="11"/>
        <color indexed="8"/>
        <rFont val="Book Antiqua"/>
        <family val="1"/>
      </rPr>
      <t>SSP, NPSSSP, poglavlje 22</t>
    </r>
  </si>
  <si>
    <r>
      <rPr>
        <sz val="11"/>
        <color indexed="8"/>
        <rFont val="Book Antiqua"/>
        <family val="1"/>
      </rPr>
      <t xml:space="preserve">MRR, resorna Ministarstva, donatori, opštine i civilno društvo     </t>
    </r>
  </si>
  <si>
    <r>
      <rPr>
        <sz val="11"/>
        <color indexed="8"/>
        <rFont val="Book Antiqua"/>
        <family val="1"/>
      </rPr>
      <t xml:space="preserve">Strategija regionalnog razvoja (SRR), izrađena                             </t>
    </r>
  </si>
  <si>
    <r>
      <rPr>
        <sz val="11"/>
        <color indexed="8"/>
        <rFont val="Book Antiqua"/>
        <family val="1"/>
      </rPr>
      <t>Izrada strategije za regionalni razvoj</t>
    </r>
  </si>
  <si>
    <r>
      <rPr>
        <sz val="11"/>
        <color indexed="8"/>
        <rFont val="Book Antiqua"/>
        <family val="1"/>
      </rPr>
      <t xml:space="preserve">MRR, resorna Ministarstva, opštine i civilno društvo     </t>
    </r>
  </si>
  <si>
    <r>
      <rPr>
        <sz val="11"/>
        <color indexed="8"/>
        <rFont val="Book Antiqua"/>
        <family val="1"/>
      </rPr>
      <t xml:space="preserve">                        Koncept-dokument odobren                                                   </t>
    </r>
  </si>
  <si>
    <r>
      <rPr>
        <sz val="11"/>
        <color indexed="8"/>
        <rFont val="Book Antiqua"/>
        <family val="1"/>
      </rPr>
      <t>Izrada koncept-dokumenta za regionalni razvoj</t>
    </r>
  </si>
  <si>
    <r>
      <rPr>
        <sz val="11"/>
        <color indexed="8"/>
        <rFont val="Book Antiqua"/>
        <family val="1"/>
      </rPr>
      <t xml:space="preserve">Izrada i koordinacija politike za regionalni društveno-ekonomski razvoj </t>
    </r>
  </si>
  <si>
    <r>
      <rPr>
        <b/>
        <sz val="16"/>
        <color indexed="8"/>
        <rFont val="Book Antiqua"/>
        <family val="1"/>
      </rPr>
      <t>Ministarstvo za regionalni razvoj</t>
    </r>
  </si>
  <si>
    <r>
      <rPr>
        <b/>
        <sz val="14"/>
        <color indexed="8"/>
        <rFont val="Book Antiqua"/>
        <family val="1"/>
      </rPr>
      <t>Tabela B: Aktivnosti koje imaju za cilj postizanje prioriteta Ministarstva</t>
    </r>
  </si>
  <si>
    <r>
      <rPr>
        <b/>
        <sz val="16"/>
        <color indexed="8"/>
        <rFont val="Book Antiqua"/>
        <family val="1"/>
      </rPr>
      <t>Godišnji plan rada Vlade za 2018. godinu</t>
    </r>
  </si>
  <si>
    <r>
      <rPr>
        <sz val="12"/>
        <color indexed="8"/>
        <rFont val="Book Antiqua"/>
        <family val="1"/>
      </rPr>
      <t>Mera 7                 Aktivnost 1</t>
    </r>
  </si>
  <si>
    <t>MRSZ, NVO, zajednica biznisa, UP, MTI, MONT, Međunarodne organizacije</t>
  </si>
  <si>
    <r>
      <rPr>
        <sz val="12"/>
        <color indexed="8"/>
        <rFont val="Book Antiqua"/>
        <family val="1"/>
      </rPr>
      <t>300 žena uključenih u šemu posebne obuke i pružanje konsultacija na zahtev</t>
    </r>
  </si>
  <si>
    <r>
      <rPr>
        <sz val="12"/>
        <color indexed="8"/>
        <rFont val="Book Antiqua"/>
        <family val="1"/>
      </rPr>
      <t>Januar-decembar</t>
    </r>
  </si>
  <si>
    <r>
      <rPr>
        <sz val="12"/>
        <color indexed="8"/>
        <rFont val="Book Antiqua"/>
        <family val="1"/>
      </rPr>
      <t>Izgradnja kapaciteta i podizanje svesti o važnosti učešća žena u inovativnim projektima</t>
    </r>
  </si>
  <si>
    <t>zajednica biznisa, UP, MONT, NVO, opštine, privredne komore, MRSZ</t>
  </si>
  <si>
    <r>
      <rPr>
        <sz val="12"/>
        <color indexed="8"/>
        <rFont val="Book Antiqua"/>
        <family val="1"/>
      </rPr>
      <t>Pružanje ekspertize i konsultantskih usluga za mlade preduzetnike</t>
    </r>
  </si>
  <si>
    <r>
      <rPr>
        <b/>
        <sz val="12"/>
        <color indexed="8"/>
        <rFont val="Calibri"/>
        <family val="2"/>
      </rPr>
      <t>Razvoj preduzetništva i inovacija putem programa obuke i konsaltinga</t>
    </r>
  </si>
  <si>
    <r>
      <rPr>
        <sz val="12"/>
        <color indexed="8"/>
        <rFont val="Book Antiqua"/>
        <family val="1"/>
      </rPr>
      <t>Mera 3,               Aktivnost 1 i 5</t>
    </r>
  </si>
  <si>
    <t>MONT, UP, zajednica biznisa, MF</t>
  </si>
  <si>
    <r>
      <rPr>
        <sz val="12"/>
        <color indexed="8"/>
        <rFont val="Book Antiqua"/>
        <family val="1"/>
      </rPr>
      <t>1. 6 naučnih radova primenjenih u praksi u okviru MSP-a</t>
    </r>
  </si>
  <si>
    <r>
      <rPr>
        <sz val="12"/>
        <color indexed="8"/>
        <rFont val="Book Antiqua"/>
        <family val="1"/>
      </rPr>
      <t>Sprovođenje u praksi naučnih radova i stvaralaštva u okviru proizvodnih i uslužnih MSP-a</t>
    </r>
  </si>
  <si>
    <r>
      <rPr>
        <b/>
        <sz val="12"/>
        <color indexed="8"/>
        <rFont val="Book Antiqua"/>
        <family val="1"/>
      </rPr>
      <t>Intenziviranje saradnje između nauke, privatnog sektora i Vlade</t>
    </r>
  </si>
  <si>
    <r>
      <rPr>
        <sz val="12"/>
        <color indexed="8"/>
        <rFont val="Book Antiqua"/>
        <family val="1"/>
      </rPr>
      <t>Mera 8,              Aktivnost 4</t>
    </r>
  </si>
  <si>
    <t>MONT, NVO, UP, MER, MTI, MD, MJU, privredne komore, zajednica biznisa, Međunarodne organizacije</t>
  </si>
  <si>
    <r>
      <rPr>
        <sz val="12"/>
        <color indexed="8"/>
        <rFont val="Book Antiqua"/>
        <family val="1"/>
      </rPr>
      <t xml:space="preserve">1. Izrada strategije za inovacije i preduzetništvo 
2. Koncept dokument o inovacijama i preduzetništvu završen u septembru
3. Razvoj internih propisa za subvencionisanje inovativnih ideja, projekata i proizvoda     </t>
    </r>
  </si>
  <si>
    <r>
      <rPr>
        <sz val="12"/>
        <color indexed="8"/>
        <rFont val="Book Antiqua"/>
        <family val="1"/>
      </rPr>
      <t>decembar</t>
    </r>
  </si>
  <si>
    <r>
      <rPr>
        <sz val="12"/>
        <color indexed="8"/>
        <rFont val="Book Antiqua"/>
        <family val="1"/>
      </rPr>
      <t>Stvaranje zakonskog okvira za inovacije i preduzetništvo</t>
    </r>
  </si>
  <si>
    <r>
      <rPr>
        <b/>
        <sz val="12"/>
        <color indexed="8"/>
        <rFont val="Book Antiqua"/>
        <family val="1"/>
      </rPr>
      <t>Stvaranje mehanizama za izradu zakonskog okvira za inovacije i preduzetništvo</t>
    </r>
  </si>
  <si>
    <r>
      <rPr>
        <sz val="12"/>
        <color indexed="8"/>
        <rFont val="Book Antiqua"/>
        <family val="1"/>
      </rPr>
      <t xml:space="preserve">Mera 30, Aktivnost 2 i 4                Mera 27,          Aktivnost 1               </t>
    </r>
  </si>
  <si>
    <t xml:space="preserve">MER, MŽSP, MPŠRR, MKOS, MTI, MONT, MALS, zajednica biznisa, privredne komore </t>
  </si>
  <si>
    <r>
      <rPr>
        <sz val="12"/>
        <color indexed="8"/>
        <rFont val="Book Antiqua"/>
        <family val="1"/>
      </rPr>
      <t>40 projekata za sve sektore za finansijsku podršku</t>
    </r>
  </si>
  <si>
    <r>
      <rPr>
        <sz val="12"/>
        <color indexed="8"/>
        <rFont val="Book Antiqua"/>
        <family val="1"/>
      </rPr>
      <t xml:space="preserve">Podrška inovacijama u energetskom sektoru, IT, povećanju energetske efikasnosti, životnoj sredini, poljoprivrednom sektoru, transportu, sportu </t>
    </r>
  </si>
  <si>
    <r>
      <rPr>
        <sz val="12"/>
        <color indexed="8"/>
        <rFont val="Book Antiqua"/>
        <family val="1"/>
      </rPr>
      <t>Mera 16 Aktivnost 2</t>
    </r>
  </si>
  <si>
    <t xml:space="preserve">zajednica biznisa, MF, MTI, MER  </t>
  </si>
  <si>
    <r>
      <rPr>
        <sz val="12"/>
        <color indexed="8"/>
        <rFont val="Book Antiqua"/>
        <family val="1"/>
      </rPr>
      <t xml:space="preserve">4 sporazuma pokrenuta za finansijsku podršku </t>
    </r>
  </si>
  <si>
    <r>
      <rPr>
        <sz val="12"/>
        <color indexed="8"/>
        <rFont val="Book Antiqua"/>
        <family val="1"/>
      </rPr>
      <t>Saradnja za razvoj JPP za investiranje u ideje, projekte, nove proizvode u proizvodnji i uslugama</t>
    </r>
  </si>
  <si>
    <r>
      <rPr>
        <sz val="12"/>
        <color indexed="8"/>
        <rFont val="Book Antiqua"/>
        <family val="1"/>
      </rPr>
      <t>Mera 17, Aktivnost 2</t>
    </r>
  </si>
  <si>
    <r>
      <rPr>
        <sz val="12"/>
        <color indexed="8"/>
        <rFont val="Book Antiqua"/>
        <family val="1"/>
      </rPr>
      <t>MIP, Ministarstvo za dijasporu, Nacionalni savet za inovacije i preduzetništvo</t>
    </r>
  </si>
  <si>
    <r>
      <rPr>
        <sz val="12"/>
        <color indexed="8"/>
        <rFont val="Book Antiqua"/>
        <family val="1"/>
      </rPr>
      <t xml:space="preserve">1. 5 sporazuma započetih sa zemljama regiona i EU
2. 20 inovativnih podržanih projekata
</t>
    </r>
  </si>
  <si>
    <r>
      <rPr>
        <sz val="12"/>
        <color indexed="8"/>
        <rFont val="Book Antiqua"/>
        <family val="1"/>
      </rPr>
      <t>Bliska saradnja između zajednice inovacija i preduzetništva sa diplomatskim predstavništvima u inostranstvu kako bi se predstavio koncept digitalnog ambasadora</t>
    </r>
  </si>
  <si>
    <r>
      <rPr>
        <sz val="12"/>
        <color indexed="8"/>
        <rFont val="Book Antiqua"/>
        <family val="1"/>
      </rPr>
      <t>Mera 16, Aktivnost 2</t>
    </r>
  </si>
  <si>
    <r>
      <rPr>
        <sz val="12"/>
        <color indexed="8"/>
        <rFont val="Book Antiqua"/>
        <family val="1"/>
      </rPr>
      <t>N/A</t>
    </r>
  </si>
  <si>
    <r>
      <rPr>
        <sz val="12"/>
        <color indexed="8"/>
        <rFont val="Book Antiqua"/>
        <family val="1"/>
      </rPr>
      <t>Nacionalni savet i različite organizacije</t>
    </r>
  </si>
  <si>
    <r>
      <rPr>
        <sz val="12"/>
        <color indexed="8"/>
        <rFont val="Book Antiqua"/>
        <family val="1"/>
      </rPr>
      <t>1. 750.000
2. 550.000</t>
    </r>
  </si>
  <si>
    <r>
      <rPr>
        <sz val="12"/>
        <color indexed="8"/>
        <rFont val="Book Antiqua"/>
        <family val="1"/>
      </rPr>
      <t>1. Funkcionalizacija 3 regionalna centra za inovacije i preduzetništvo
2. Nabavka laboratorijske opreme i IT opreme</t>
    </r>
  </si>
  <si>
    <r>
      <rPr>
        <sz val="12"/>
        <color indexed="8"/>
        <rFont val="Book Antiqua"/>
        <family val="1"/>
      </rPr>
      <t>Promovisanje inicijative za preduzetništvo i inovacije koje je fokusirano na razvoj StartUp-a</t>
    </r>
  </si>
  <si>
    <r>
      <rPr>
        <b/>
        <sz val="12"/>
        <color indexed="8"/>
        <rFont val="Book Antiqua"/>
        <family val="1"/>
      </rPr>
      <t>Podrška inovacijama po ekonomskim sektorima u službi ekonomskog rasta i razvoja</t>
    </r>
  </si>
  <si>
    <r>
      <rPr>
        <b/>
        <sz val="16"/>
        <color indexed="8"/>
        <rFont val="Book Antiqua"/>
        <family val="1"/>
      </rPr>
      <t>Ministarstvo za inovacije i preduzetništvo</t>
    </r>
  </si>
  <si>
    <t xml:space="preserve">Izrada i usvajanje Strategije i Akcionog plana za inostranu politiku Republike Kosovo </t>
  </si>
  <si>
    <t xml:space="preserve">Sistem bezbednosti komunikacije  sproveden i funkcionalan </t>
  </si>
  <si>
    <t xml:space="preserve">Proširenje osoblja Akademije na osnovu revidirane uredbe </t>
  </si>
  <si>
    <t>Transformacija i osnaživanje Divizije za konzularne usluge RKS-a</t>
  </si>
  <si>
    <t xml:space="preserve">Protokol delovanja između RKS-a i RAL o zajedničkom konzularnom predstavljanju </t>
  </si>
  <si>
    <t xml:space="preserve">Rast zaposlenosti, razvijanje veština u skladu sa zahtevima tržišta rada i bolje upravljanje tržištom rada; </t>
  </si>
  <si>
    <t xml:space="preserve">Licenciranje NVO-a i podržavanje njihovih projekata kroz subvencije od MRSZ-a i šeme grantova EU-a </t>
  </si>
  <si>
    <t xml:space="preserve">MRSZ, Opštine, Kancelarija EU-a </t>
  </si>
  <si>
    <t>1)  10 minimalnih standarda praćeni i inspektovano; 2)  10 socijalnih i porodičnih pružalaca usluga praćeni i inspektovano.</t>
  </si>
  <si>
    <t xml:space="preserve">1) Renovirani objekti, uređene prostorije i nova oprema sa instaliranim uređajima;     </t>
  </si>
  <si>
    <t>Nacrt sektorske strategije  2018-2021; Akcioni plan 2018-2020; Program za reforme u ekonomiji;</t>
  </si>
  <si>
    <t>Nacrt sektorske strategije 2018-2021; Akcioni plan 2018-2020; Program za reforme u ekonomiji;</t>
  </si>
  <si>
    <t>Nacrt sektorske strategije  2018-2021; Akcioni plan 2018-2020; Program za reforme u ekonomiji;
Agenda za evropske reforme;</t>
  </si>
  <si>
    <t>Nacrt sektorske strategije  2018-2021; Akcioni plan 2018-2020;
Program za reforme u ekonomiji;
Agenda za evropske reforme;</t>
  </si>
  <si>
    <t xml:space="preserve">Podrška za povratak kroz rekonstrukciju kuća    </t>
  </si>
  <si>
    <t xml:space="preserve">1.Do 60 kuća obnovljeno (potpuna rekonstrukcija i manje popravke) kroz direktne aktivnosti MZP-a, decembar.       
2. Do 80 kuća izgrađene sa odgovarajućom infrastrukturom za povratak raseljenih porodica kroz projekat "Povratak i reintegracija na Kosovu" (peta faza), decembar.          </t>
  </si>
  <si>
    <t xml:space="preserve">Do 20 infrastrukturnih projekata, sprovedeno. </t>
  </si>
  <si>
    <t xml:space="preserve">1. Broj podržanih projekata, decembar.
2. Broj ljudi zapošljeno na dugoročnim stabilnim radnim mestima, decembar.
  </t>
  </si>
  <si>
    <t xml:space="preserve">Raspodela usklađenih paketa pomoći prilikom povratka raseljenih lica </t>
  </si>
  <si>
    <t>OCR, MUP, IOM, UNHCR</t>
  </si>
  <si>
    <t xml:space="preserve">Godišnji plan rada Vlade za 2018. godinu </t>
  </si>
  <si>
    <t xml:space="preserve">Poboljšanje pravnog osnova za čuvanje i unapređenje zdravlja građana Republike Kosovo </t>
  </si>
  <si>
    <t xml:space="preserve">1. Zakon o zdravstvu dopunjen/ izmenjen; (septembar)
2. Zakon o zdravstvenoj inspekciji  dopunjen/ izmenjen (decembar) </t>
  </si>
  <si>
    <t>1. Nacrt zakona o psihotropnim supstancama i prekursorima, usvojen;
2. Administrativno uputstvo Regulisanje cene medicinskih proizvoda i opreme, usvojeno;
3. Administrativno uputstvo Dobre prakse distribucije, usvojeno;
4. Administrativno uputstvo o registraciji multivitamina, minerala, oligo- minerala, biljnih supstanci, biljnih preparata i drugih proizvoda za koje nije potrebno ovlašćenje za stavljanje u promet, usvojeno;
5. Administrativno uputstvo br. 13/2013 o uslovima za izdavanje dozvole za trgovce na veliko, usvojeno;
6. Izrada koncept dokumenta za medicinsku opremu i proizvode, usvojen</t>
  </si>
  <si>
    <t xml:space="preserve">Izrada politika za čuvanje i unapređenje zdravlja </t>
  </si>
  <si>
    <t xml:space="preserve">Koncept dokument za farmaceutsku inspekciju </t>
  </si>
  <si>
    <t xml:space="preserve">Obezbeđivanje opreme u bolničkim službama za majke i decu </t>
  </si>
  <si>
    <t xml:space="preserve">1. (10) promotivne aktivnosti, održane;
2. Izveštaj o obezbeđivanju sredstava za planiranje porodice </t>
  </si>
  <si>
    <t xml:space="preserve">Reorganizacija i razvoj administrativnih kapaciteta u sektoru zdravstva </t>
  </si>
  <si>
    <t>1. Uredba o unutrašnjoj organizaciji i sistematizaciji radnih mesta u Ministarstvu zdravlja, usvojena</t>
  </si>
  <si>
    <t xml:space="preserve">Utvrđivanje unutrašnje organizacije Agencije za medicinske proizvode i opremu </t>
  </si>
  <si>
    <t xml:space="preserve">Obuka za praćenje i procenu u sektoru zdravstva  </t>
  </si>
  <si>
    <t xml:space="preserve">Adekvatan i unapređeni sistem za upravljanje, praćenje i sprovođenje zakonodavstva o civilnoj službi i mogućnosti stvaranja profesionalne, efikasne i delotvorne civilne službe čiji se razvoj zasniva na principima dobre uprave orijentisane prema sprovođenju zakonskih obaveza </t>
  </si>
  <si>
    <t xml:space="preserve">Povećanje broja institucija koje sprovode modul regrutacije, unapređivanja, prekid čina imenovanja, transfera, prekida čina imenovanja, odmora.
Početak sprovođenja Modula za planiranje kadrova,
Početak sprovođenja modula za on-line apliciranje u procesu zapošljavanja
Nastavak procesa povezivanja ISULJR sa sistemom prisustva, e-imovine 
</t>
  </si>
  <si>
    <t>Obuka rukovodilaca osoblja i odgovornih službenika za upotrebu ISULJR-a</t>
  </si>
  <si>
    <t>1. februar-30 jul 
1. septembar-
30. novembar 
1. januar-
30. april</t>
  </si>
  <si>
    <t xml:space="preserve">Izrada i završetak politika, podzakonskih akata i standarda </t>
  </si>
  <si>
    <t xml:space="preserve">1. Instaliranje, konfiguracija i virtualizacija sedam servera Blade (hostova Dell) u Državnom centru za podatke, koji su se do sada koristili za zdravstveni informacioni sistem; realizovano.
2. Otklanjanje starih IBM servera iz DCP-a;
3. Restrukturiranje mreže u vezi sa izgradnjom kapaciteta za pristup internetu, realizovano.
4. Razmeštanje softverskih platformi od starih fizičkih servera (standalone) u  virtuelnu infrastrukturu, odnosno u novu hardversku platformu; realizovano.
5. Proširenje i unapređenje elektronskog sistema hardvera u DCP-u; realizovano.
5. Instaliranje i konfiguracija starog storage-a IBM-a; realizovano.
6. Analiza celokupne stare opreme servera u DCP-u sa ciljem njihove upotrebe; realizovana.
7. Formatiranje, instaliranje i konfigurisanje sistema X3850 x5, realizovano.
</t>
  </si>
  <si>
    <t>Završetak digitalizacije arhive za NVO koja  se odnosi na dosijee NVO-a.</t>
  </si>
  <si>
    <t>Izrada Nove strategije o smeštaju vladinih institucija  2018-2020-2025</t>
  </si>
  <si>
    <r>
      <t>1. Projekti institucija RK (2015-2020) 
2. Projekti za institucije MONT-a I-II-III (2015-2019)
3. Projekti za institucije SSK-a (2015-2017) 
4. Projekti za institucije MP-a
5. Projekti nezavisnih institucija –</t>
    </r>
    <r>
      <rPr>
        <sz val="11"/>
        <rFont val="Book Antiqua"/>
        <family val="1"/>
      </rPr>
      <t xml:space="preserve">ACC, KAP, ZAK </t>
    </r>
    <r>
      <rPr>
        <sz val="11"/>
        <color indexed="8"/>
        <rFont val="Book Antiqua"/>
        <family val="1"/>
      </rPr>
      <t xml:space="preserve">
6. Projekti nezavisnih institucija- SIK –RKVK-KRE-</t>
    </r>
    <r>
      <rPr>
        <sz val="11"/>
        <rFont val="Book Antiqua"/>
        <family val="1"/>
      </rPr>
      <t xml:space="preserve">ZRRMb- QVS </t>
    </r>
    <r>
      <rPr>
        <sz val="11"/>
        <color indexed="8"/>
        <rFont val="Book Antiqua"/>
        <family val="1"/>
      </rPr>
      <t xml:space="preserve">
7. Elaborati eksproprijacije i registracija objekata IRK-a
</t>
    </r>
  </si>
  <si>
    <t>Internacionalizacija kulture kroz učešće u međunarodnim događajima knjige, filma, vizuelnih umetnosti i muzike</t>
  </si>
  <si>
    <t>1.Predstavljanje Republike Kosovo u Venecijansko bijenale-izdanje arhitekture, ostvareno;
2.Učešće u Sajmu knjige u Frankfurtu, Paris, Tirana, podržan;
3. Aplikacija filma za OSCAR, podržano 
4. Protokol kulturne saradnje između Kosova i Albanije; ostvareno
5. Učešće u okviru Programa Kreativna Evropa, realizovano.</t>
  </si>
  <si>
    <t xml:space="preserve">Popunjavanje inventara imovine kulturnog nasleđa </t>
  </si>
  <si>
    <r>
      <t xml:space="preserve">Izrada planova upravljanja za imovine Kulturnog nasleđa </t>
    </r>
    <r>
      <rPr>
        <i/>
        <sz val="11"/>
        <color indexed="8"/>
        <rFont val="Book Antiqua"/>
        <family val="1"/>
      </rPr>
      <t xml:space="preserve">(i uključivanje Kulturnog nasleđa u zonalnim mapama, i katastarskim dokumentima, na oba nivoa),  </t>
    </r>
    <r>
      <rPr>
        <sz val="11"/>
        <color indexed="8"/>
        <rFont val="Book Antiqua"/>
        <family val="1"/>
      </rPr>
      <t xml:space="preserve">projekata Hitnih intervencija kao i projekata restauracije i konzervacije u oblasti kulturnog nasleđa  </t>
    </r>
  </si>
  <si>
    <t xml:space="preserve"> 1. 7 planova upravljanja, izrađeni (Lokacija Dersnik, Kalaja u Ariljači, Lokacija Glamnik, Istorijski Centar Prištine, Kompleks kule Isa Boletini, Konak Tahir Bega/Peć i Etnološki kompleks Emin Gjiku/Priština);
2. 35 projekti Hitnih intervencija na celoj teritoriji Republike Kosovo, zaboravljeni i ostvareni;
3. 12 arhitektonski projekti restauracija i konzervacije i 15 projekata na teritoriji Republike Kosovo, zaboravljeni i ostvareni </t>
  </si>
  <si>
    <t xml:space="preserve">1. Održavanje predavanja u srednjim školama, univerzitetima (Priština, Gnjilane, Mitrovica, Prizren) i u Omladinskom Centru - deljenje informativnih brošura, februar-decembar   (5 predavanja), održana;                                      
2. Konferencija za obeležavanje Svetskog dana intelektualne svojine, održana i objavljivanje četvrtog broja časopisa "Autor" april-jun;        
3. Organizovanje događaja - radionice sa nosiocima prava gde će se raspravljati o važnosti autorskih prava -  (Septembar), održano;    
4. Realizacija video reklame u vezi sa autorskim pravom - jun                                                                                                                                                                                                 
5. Radionica sa institucijama za sprovođenje zakona, održana (Sudije Odeljenja za ekonomska pitanja, advokati, tužioci, posrednici i tržišni inspektori) jun - septembar, 
                                                                                                                                                                                                                                                       </t>
  </si>
  <si>
    <t xml:space="preserve">Podizanje kapaciteta o autorskom pravu i srodnim pravima i borbu protiv fizičke i digitalne piraterije   </t>
  </si>
  <si>
    <r>
      <t>1. Obuka na poslu osoblja Kancelarije o autorskim pravima, obuka o ekonomskim pravima i moralnim pravima, kao i obuka o odgovornosti pružalaca internet usluga-održana (april-maj)                                    2. Obuka o Kolektivnom upravljanju autorskih prava za osoblje kolektivne asocijacije, o</t>
    </r>
    <r>
      <rPr>
        <sz val="11"/>
        <rFont val="Book Antiqua"/>
        <family val="1"/>
      </rPr>
      <t xml:space="preserve">soblje KAP, advokate, predstavnike medija  - održana (oktobar)  </t>
    </r>
    <r>
      <rPr>
        <sz val="11"/>
        <color indexed="8"/>
        <rFont val="Book Antiqua"/>
        <family val="1"/>
      </rPr>
      <t xml:space="preserve">                     
3. Obuka o nadzoru sprovođenja autorskih prava i borbe protiv fizičke i digitalne piraterije za tržišne inspektore, policajce privrednog kriminala, nezavisnu medijsku komisiju - održana (jun)
4. Obuka u vezi sa posebnim naknadama i reprodukcionog prava za osoblje KAP, predstavnike kolektivnih udruženja, predstavnika poslovanja i carine - održana (jun)  
 </t>
    </r>
  </si>
  <si>
    <t xml:space="preserve">Borba protiv piraterije i podizanje svesti o plagijaturi </t>
  </si>
  <si>
    <t xml:space="preserve">1. Koordinacija borbe protiv piraterije - 3 akcije preduzete za borbu protiv fizičke piraterije u glavnim centrima zemlje (jedna akcija u aprilu, jedna akcija u junu i jedna akcija u oktobru), ostvareno; 
2. Kampanja podizanja svesti o značaju autorskog prava i o štetama piraterije prema kreativnosti i ekonomiji zemlje - (April-Decembar), ostvareno; 
3. Podizanje svesti profesora i studenata u vezi sa pojavom plagijature i civilnom i krivičnom odgovornošću za plagijatore - (Mars) 
</t>
  </si>
  <si>
    <t xml:space="preserve">Regionalna saradnja i sa Svetskom organizacijom intelektualne svojine i njenim državama članicama kako bi imali koristi od njenih programa obuka i članstva  </t>
  </si>
  <si>
    <t xml:space="preserve">Unapređenje pravnog okvira u cilju sprovođenja Zakona o autorskim pravima i usklađivanje sa acquis-om EU-a </t>
  </si>
  <si>
    <t xml:space="preserve">1. Uredba o posebnim kompenzacijama (regulisanje privatnih šema kompenzacije) odobreno (jun)  
2. Usvajanje  - izmena i dopuna Uredbe Br.05/2013 o posredovanju u oblasti autorskih prava, usvojena (jun)  
3. Nova strategija o autorskim pravima i srodnim pravima, usvojena (april) </t>
  </si>
  <si>
    <r>
      <t xml:space="preserve">1. Izrada Nacrta - Strateški Plan 2019 - 2021 o Arhivama; završen
2.Izmena/dopuna unutrašnjih Uredbi, završeno; 
3. Praćenje sprovođenja Godišnjeg plana rada i arhivskih Uredbi;  
4. Saradnja sa osnivačima fondova o upravljanju arhivskim materijalom (posete/inspekcije, saveti i preporuke) ostvareno;
5.  Izložbe (2) i Izdanja (4); ostvareno i objavljeno 
6. Seminari (2) sa arhivskim službenicima / administracijom osnivača fondova i </t>
    </r>
    <r>
      <rPr>
        <sz val="11"/>
        <rFont val="Book Antiqua"/>
        <family val="1"/>
      </rPr>
      <t>ANUK</t>
    </r>
    <r>
      <rPr>
        <sz val="11"/>
        <color indexed="8"/>
        <rFont val="Book Antiqua"/>
        <family val="1"/>
      </rPr>
      <t>-a, ostvareno 
7. Izrada/usvajanje Koncept Dokumenta o Arhivama, završeno</t>
    </r>
  </si>
  <si>
    <r>
      <t>1. Izrada nacrta -Strateškog plana 2019 - 2021 o Arhivama; završeno
2.Izmena/dopuna unutrašnjih Uredbi, ostvareno;
3. Praćenje sprovođenja Godišnjeg plana i arhivskih Uredbi; 
4. Saradnja sa osnivačiva fondova o upravljanju arhivskog materijala(posete/inspekcije, saveti i preporuke), ostvareno;
5. Izložbe i izdanja; ostvareno i objavljeno 
6. 2 Seminara sa arhivskim službenicima/administracijom osnivača fondova i</t>
    </r>
    <r>
      <rPr>
        <sz val="11"/>
        <rFont val="Book Antiqua"/>
        <family val="1"/>
      </rPr>
      <t xml:space="preserve"> ANUK-</t>
    </r>
    <r>
      <rPr>
        <sz val="11"/>
        <color indexed="8"/>
        <rFont val="Book Antiqua"/>
        <family val="1"/>
      </rPr>
      <t>a, ostvareno  
7. Izrada/usvajanje Koncept dokumenta o Arhivama, završeno</t>
    </r>
  </si>
  <si>
    <t xml:space="preserve">Nacrt razvojnih strateških politika sektora civilnog vazduhoplovstva </t>
  </si>
  <si>
    <t xml:space="preserve"> 10  autobuskih stajališta, izgrađena   </t>
  </si>
  <si>
    <t xml:space="preserve">1.Zakon br. 04/L-179 o drumskom transportu (izmena/dopuna), usvojen </t>
  </si>
  <si>
    <t xml:space="preserve">2.Sanacija mreže i izgradnja novih puteva </t>
  </si>
  <si>
    <t xml:space="preserve">Sanacija i proširenje postojećih nacionalnih i regionalnih puteva  </t>
  </si>
  <si>
    <t xml:space="preserve">Povećanje sigurnosti i poboljšanje putne mreže u nacionalnoj i regionalnoj putnoj mreži </t>
  </si>
  <si>
    <t xml:space="preserve">Izrada programa o direktnim isplatama za 2019. godinu </t>
  </si>
  <si>
    <t>Januar-jun</t>
  </si>
  <si>
    <t>Oktobar-decembar</t>
  </si>
  <si>
    <t xml:space="preserve">Septembar - decembar         </t>
  </si>
  <si>
    <t xml:space="preserve">1. Nacionalna konferencija, održana;
2. 11 informativnih sesija u 7 regiona, održani;
3.  2200 vodiča za podnosioce prijava, objavljeno, itd;     
</t>
  </si>
  <si>
    <t>Novembar-decembar</t>
  </si>
  <si>
    <t>Januar-decembar</t>
  </si>
  <si>
    <t xml:space="preserve">Oktobar - decembar </t>
  </si>
  <si>
    <t xml:space="preserve">Januar-decembar </t>
  </si>
  <si>
    <t>1.6 Funkcionalizovane direkcije (20 službenika;              2.2 Nove direkcije, osnovane;</t>
  </si>
  <si>
    <t xml:space="preserve">Jun-decembar </t>
  </si>
  <si>
    <t xml:space="preserve">1. Paket akreditacije ARP-a za dve mere PPRR (mera 101 i mera 501 ), izrađena;  2. Operativni priručnik za Upravni autoritet, izrađen;
3. Priručnici o procedurama programiranja, publiciteta, praćenja &amp; izveštavanja, procene,  izrađeni;
4. Priručnik o procedurama za sprovođenje mere za tehničku pomoć/501,  izrađen;
5. Memorandum o razumevanju između ARP-a i UA, usvojen;                                        
</t>
  </si>
  <si>
    <t xml:space="preserve">Periodični izveštaj u vezi sa upoređivanjem između perioda i prethodnih godina (broj dozvoljenih kredita, kamatnih stopa i ukupnog obima investicija), izrađen   </t>
  </si>
  <si>
    <t xml:space="preserve">Zaštita poljoprivrednog zemljišta, održivo korišćenje, njeno uređenje i sanacija sistema za navodnjavanje </t>
  </si>
  <si>
    <t>1.Nacionalni program za inventarizaciju poljoprivrednog zemljišta, usvojen (januar-jun);                       2.Procena terena, određivanje geografskih koordinata, ispitivanje zemljišta, otvaranje i očitavanje profila, uzimanje uzoraka i njihovo analiziranje za zaključivanje rezultata (Juli-Decembar);</t>
  </si>
  <si>
    <t xml:space="preserve">1.Oko 1200 ha poljoprivrednih površina pod navodnjavanjem; 2.  Master plan za navodnjavanje na nivou zemlje, usvojen; 3. postojeći prošireni sistemi Radonića;                                        </t>
  </si>
  <si>
    <t xml:space="preserve">Sanacija putne mreže u svim vinogradarskim regionima Republike Kosovo  </t>
  </si>
  <si>
    <t xml:space="preserve"> U 8 (osam) zona sa površinom od 3200 ha sa vinovom lozom   </t>
  </si>
  <si>
    <t xml:space="preserve">Jun-decembar                               </t>
  </si>
  <si>
    <t xml:space="preserve">Januar -decembar </t>
  </si>
  <si>
    <t xml:space="preserve">Jul-decembar </t>
  </si>
  <si>
    <t xml:space="preserve">Januar-jun              </t>
  </si>
  <si>
    <t xml:space="preserve">Izrada pravnog okvira koji reguliše proizvodnju, promet, kontrolu, registraciju proizvođača i trgovaca semena  </t>
  </si>
  <si>
    <t>Jun-novembar</t>
  </si>
  <si>
    <t xml:space="preserve">April-septembar                      </t>
  </si>
  <si>
    <t xml:space="preserve">Januar-decembar  </t>
  </si>
  <si>
    <t>1. 5 Akreditovanih labaratorija;                            2. Analitičko testiranje i dijagnostifikacija uzoraka, analiziranih za kontrolu kvaliteta i sigurnosti proizvoda i poljoprivrednih inputa;</t>
  </si>
  <si>
    <t xml:space="preserve">Izrada pravnog okvira za regulisanje opštih načela u vezi sa registracijom, proizvodnjom, izradom, znakovima zaštićenog porekla, kvaliteta, opisa, prezentacije i etiketiranja, uvoza, unutrašnje trgovine i izvoza jakih alkoholnih pića u Republici Kosovo.   </t>
  </si>
  <si>
    <t xml:space="preserve">Jun - decembar    </t>
  </si>
  <si>
    <t>Poboljšanje regulatora funkcionisanja i objedinjavanje sistema nadzora tržišta</t>
  </si>
  <si>
    <t xml:space="preserve"> 1. Proširen je savet za zaštitu potrošača, jun;                                          2. Najmanje tri promotivne aktivnosti za zaštitu potrošača su realizovane, decembar 3. Usvajanje  A.U-a za definiciju postupka tretiranja potrošačkih žalbi, Septembar;               </t>
  </si>
  <si>
    <t>1. Najmanje 750 realizovanih inspekcija u sektoru trgovine naftom i naftnim derivatima, Decembar;                                                                                      2. Najmanje 685 realizovanih inspekcija na opštem tržištu, Decembar;                                              3. Najmanje 300 realizovanih inspekcija u sektoru bezbednosti, decembar;                                                           4. Potpuna funkcionalizacija mobilne laboratorije za kontrolu nafte, februar;                                                      5. Zapošljavanje  4 službenika u tržišnoj inspekciji, decembar;                             6. Baza podataka elektronskog sistema sa spiskom opasnih proizvoda je funkcionalizovana, jun;</t>
  </si>
  <si>
    <t>Dalji razvoj trgovinskih politika koje poboljšavaju zakonodavni okvir kao i podizanje kapaciteta u relevantnim resorima</t>
  </si>
  <si>
    <t>Usvojen je Koncept Dokument za Trgovinu, mart.</t>
  </si>
  <si>
    <t>Aplikacija za članstvo u STO je pripremljena, mart.</t>
  </si>
  <si>
    <t xml:space="preserve">Pregovori o četiri profesije (opšti lekar, zubar, arhitekt i građevinski inženjer) sa zemljama CEFTA-e su završeni, decembar.  </t>
  </si>
  <si>
    <t>Završetak i usvajanje projekta šeme odgovarajućih grantova za dijasporu</t>
  </si>
  <si>
    <t xml:space="preserve">Organizacija dopunske nastave u dijaspori i posete upoznavanja  domovini </t>
  </si>
  <si>
    <t xml:space="preserve">1. Otvaranje najmanje 20 novih razreda (novembar) 
2. Opremanje knjigama i nstavnim sredstvima najmanje 5000 đaka u dijaspori (novembar) 
3. Organizacija najmanje 4 kvizova znanja u dijapori između škola sa dopunskom nastavom (jul)
4.  Organizacija najmanje 7 studijskih poseta sa đacima i studentima iz dijaspore u domovini (oktobar)
5. Učešće najmanje 250 učesnika u aktivnostima (oktobar) </t>
  </si>
  <si>
    <t xml:space="preserve">1. Organizacija najmanje jedne (1) koferencije/seminara sa studentima i mladima iz dijaspore; (oktobar) 
2. Uključivanje najmanje 30 učesnika iz dijaspore (oktobar)
3. Uključivanje najmanje deset (10) učesnika iz Kosova i Albanije (oktobar) 
4. Najmanje jedna kampanja za promovisanje "Kretanja mozgova" (oktobar) </t>
  </si>
  <si>
    <r>
      <rPr>
        <sz val="11"/>
        <color theme="1"/>
        <rFont val="Book Antiqua"/>
        <family val="1"/>
      </rPr>
      <t>1. Broj registrovanih u bazi podataka na kraju 2018. godine, (najmanje dvadeset hiljada)             
2. Objavljivanje profilisanih podataka iz baze postojećih podataka, (objavljeno);</t>
    </r>
    <r>
      <rPr>
        <sz val="10"/>
        <color theme="1"/>
        <rFont val="Book Antiqua"/>
        <family val="1"/>
      </rPr>
      <t xml:space="preserve">
</t>
    </r>
  </si>
  <si>
    <t xml:space="preserve">1. Najmanje pet (5) sastanaka sa mrežama biznisa u dijaspori (oktobar)
2.Najmanje 10 biznisa dijaspore, članovi mreže, posećene za promociju potencijala investicija (decembar) </t>
  </si>
  <si>
    <t>1. četiri (4) redovna sastanka sa odgovarajućim zainteresovanim stranama, održana (januar - jun);                            2. tri (3) sastanka sa odgovarajućim zainteresovanim stranama, održana (jun - decembar)</t>
  </si>
  <si>
    <t xml:space="preserve">1. kriterijumi za finansiranje projekata, izrađeni (januar - mart); 2. priručnik za pripremu predloga projekata, izrađen (mart - jun);                   3. priručnik za praćenje projekata, izrađen (jun - decembar)                      </t>
  </si>
  <si>
    <t xml:space="preserve">1. pet (5) informativnih sesija sa OCD i opštinama, održane (januar - mart);              2. objavljivanje poziva za dostavljanje predloga projekata, izvršeno (mart - april);                 3. finansijska podrška odabranih projekata (april - decembar);              </t>
  </si>
  <si>
    <t>1. periodični izveštaji (tromesečni) o verifikaciji sprovođenja projekata, izrađeni; (jun-decembar 2018.)                   2. radionica za izradu godišnjeg izveštaja o finansiranim projektima, realizovana; (decembar 2018.)                  3. opšti godišnji izveštaj o rezultatu sprovođenja projekata, realizovan (decembar 2018.)</t>
  </si>
  <si>
    <t xml:space="preserve">1. radna grupa za izradu programa projekata u oblasti regionalnog društveno-ekonomskog razvoja, formirana (januar - mart;   2. tri (3) sastanka R.G., održana (januar - mart);                         3. Program za oblast regionalnog društveno-ekonomskog razvoja, izrađen (mart - april);                     </t>
  </si>
  <si>
    <t>Program Vlade 2017-2021;
SOR 2018. - 2021.</t>
  </si>
  <si>
    <t>Program Vlade 2017-2021;
SOR 2018 - 2021.</t>
  </si>
  <si>
    <t xml:space="preserve">1. 30 mladih preduzetnika obučenih za postizanje standarda kvaliteta, promovisanje i marketing proizvoda i inovativnih ideja                                  2. 100 mladih pripravnika finansijski podržanih </t>
  </si>
  <si>
    <t>Program Vlade 2017-2021.</t>
  </si>
  <si>
    <t>Septembar</t>
  </si>
  <si>
    <t>Januar - decembar</t>
  </si>
  <si>
    <t>Januar - jun</t>
  </si>
  <si>
    <t>Januar - septembar</t>
  </si>
  <si>
    <t xml:space="preserve"> Decembar</t>
  </si>
  <si>
    <t>Oktobar - decembar</t>
  </si>
  <si>
    <t xml:space="preserve">Januar- decembar </t>
  </si>
  <si>
    <t xml:space="preserve">Septembar-decembar  </t>
  </si>
  <si>
    <t xml:space="preserve">Jun </t>
  </si>
  <si>
    <t xml:space="preserve">Mart  </t>
  </si>
  <si>
    <t xml:space="preserve">Mart </t>
  </si>
  <si>
    <t>Mart</t>
  </si>
  <si>
    <t>April</t>
  </si>
  <si>
    <t>Februar</t>
  </si>
  <si>
    <t xml:space="preserve">Decembar </t>
  </si>
  <si>
    <t>Oktobar</t>
  </si>
  <si>
    <t xml:space="preserve"> Decembar </t>
  </si>
  <si>
    <t xml:space="preserve">Ministarstvo kulture, omladine i sporta  </t>
  </si>
  <si>
    <t xml:space="preserve">Mart - decembar </t>
  </si>
  <si>
    <t xml:space="preserve">Januar - mart </t>
  </si>
  <si>
    <t xml:space="preserve">
Decembar 2018.</t>
  </si>
  <si>
    <t xml:space="preserve">
Decembar  2018.</t>
  </si>
  <si>
    <t xml:space="preserve">
Septembar 2018.</t>
  </si>
  <si>
    <t>Maj
2018.</t>
  </si>
  <si>
    <t>Januar - mart</t>
  </si>
  <si>
    <t>Januar - oktobar</t>
  </si>
  <si>
    <t>April - decembar</t>
  </si>
  <si>
    <t>Februar-jun</t>
  </si>
  <si>
    <t>Jun-avgust</t>
  </si>
  <si>
    <t>Februar-septembar</t>
  </si>
  <si>
    <t>Februar-novembar</t>
  </si>
  <si>
    <t>Februar - maj</t>
  </si>
  <si>
    <t xml:space="preserve">Januar - jun </t>
  </si>
  <si>
    <t xml:space="preserve">Februar - novembar </t>
  </si>
  <si>
    <t>April - jul</t>
  </si>
  <si>
    <t xml:space="preserve">April - novembar </t>
  </si>
  <si>
    <t xml:space="preserve">Maj - oktobar </t>
  </si>
  <si>
    <t>Februar - decembar</t>
  </si>
  <si>
    <t>Februar - jun</t>
  </si>
  <si>
    <t>Ministarstvo za dijasporu i strateške investicije</t>
  </si>
  <si>
    <t>Strategija za upravljanje otpadom za period 2013-2022;
Master Plan za upravljanje komunalnim otpadom</t>
  </si>
  <si>
    <r>
      <rPr>
        <sz val="11"/>
        <color indexed="8"/>
        <rFont val="Book Antiqua"/>
        <family val="1"/>
      </rPr>
      <t>Mera 34,
aktivnost 3</t>
    </r>
  </si>
  <si>
    <r>
      <rPr>
        <sz val="11"/>
        <color indexed="8"/>
        <rFont val="Book Antiqua"/>
        <family val="1"/>
      </rPr>
      <t>MŽSP
MALS,
Opštine</t>
    </r>
  </si>
  <si>
    <r>
      <rPr>
        <sz val="11"/>
        <color indexed="8"/>
        <rFont val="Book Antiqua"/>
        <family val="1"/>
      </rPr>
      <t xml:space="preserve">3600 € BK
13650 € donatori
</t>
    </r>
  </si>
  <si>
    <r>
      <rPr>
        <sz val="11"/>
        <color indexed="8"/>
        <rFont val="Book Antiqua"/>
        <family val="1"/>
      </rPr>
      <t xml:space="preserve">1. Takmičenje za čistu životnu sredinu u 17 opština i izbor pobedničkih opština, završeno                       </t>
    </r>
  </si>
  <si>
    <r>
      <rPr>
        <sz val="11"/>
        <color indexed="8"/>
        <rFont val="Book Antiqua"/>
        <family val="1"/>
      </rPr>
      <t>mart</t>
    </r>
  </si>
  <si>
    <r>
      <rPr>
        <sz val="11"/>
        <color indexed="8"/>
        <rFont val="Book Antiqua"/>
        <family val="1"/>
      </rPr>
      <t>Podizanje javne svesti za bolje upravljanje otpadom putem projekta "Takmičenje za čistu životnu sredinu"</t>
    </r>
  </si>
  <si>
    <r>
      <rPr>
        <sz val="11"/>
        <color indexed="8"/>
        <rFont val="Book Antiqua"/>
        <family val="1"/>
      </rPr>
      <t>4.f.7.2</t>
    </r>
  </si>
  <si>
    <r>
      <rPr>
        <sz val="11"/>
        <color indexed="8"/>
        <rFont val="Book Antiqua"/>
        <family val="1"/>
      </rPr>
      <t>MŽSP</t>
    </r>
  </si>
  <si>
    <t>Strategija za upravljanje otpadom za period 2013-2022;</t>
  </si>
  <si>
    <r>
      <rPr>
        <sz val="11"/>
        <color indexed="8"/>
        <rFont val="Book Antiqua"/>
        <family val="1"/>
      </rPr>
      <t>Mera 34, Aktivnost 1.1</t>
    </r>
  </si>
  <si>
    <r>
      <rPr>
        <sz val="11"/>
        <color indexed="8"/>
        <rFont val="Book Antiqua"/>
        <family val="1"/>
      </rPr>
      <t>NPSSSP, 3.28, Poglavlje 27 Životna sredina, mere za sprovođenje</t>
    </r>
  </si>
  <si>
    <r>
      <rPr>
        <sz val="11"/>
        <color indexed="8"/>
        <rFont val="Book Antiqua"/>
        <family val="1"/>
      </rPr>
      <t>MŽSP
MER
Opštine</t>
    </r>
  </si>
  <si>
    <r>
      <rPr>
        <sz val="11"/>
        <color indexed="8"/>
        <rFont val="Book Antiqua"/>
        <family val="1"/>
      </rPr>
      <t>1. Operater za skladištenje opasnog otpada, funkcionalizovan</t>
    </r>
  </si>
  <si>
    <r>
      <rPr>
        <sz val="11"/>
        <color indexed="8"/>
        <rFont val="Book Antiqua"/>
        <family val="1"/>
      </rPr>
      <t>septembar</t>
    </r>
  </si>
  <si>
    <r>
      <rPr>
        <sz val="11"/>
        <color indexed="8"/>
        <rFont val="Book Antiqua"/>
        <family val="1"/>
      </rPr>
      <t xml:space="preserve">Funkcionalizacija operatora za skladištenje opasnog otpada </t>
    </r>
  </si>
  <si>
    <r>
      <rPr>
        <sz val="11"/>
        <color indexed="8"/>
        <rFont val="Book Antiqua"/>
        <family val="1"/>
      </rPr>
      <t>4.f.7.1</t>
    </r>
  </si>
  <si>
    <r>
      <rPr>
        <b/>
        <sz val="11"/>
        <color indexed="8"/>
        <rFont val="Book Antiqua"/>
        <family val="1"/>
      </rPr>
      <t>7. Održivo upravljanje otpadom.</t>
    </r>
  </si>
  <si>
    <r>
      <rPr>
        <sz val="11"/>
        <color indexed="8"/>
        <rFont val="Book Antiqua"/>
        <family val="1"/>
      </rPr>
      <t xml:space="preserve">Cilj 4.f.7 </t>
    </r>
  </si>
  <si>
    <t>Program Vlade Republike Kosova 2017-2021;                     Strategija šumarstva 2010-2020;</t>
  </si>
  <si>
    <r>
      <rPr>
        <sz val="11"/>
        <color indexed="8"/>
        <rFont val="Book Antiqua"/>
        <family val="1"/>
      </rPr>
      <t>Mera 33               Aktivnost 3</t>
    </r>
  </si>
  <si>
    <r>
      <rPr>
        <sz val="11"/>
        <color indexed="8"/>
        <rFont val="Book Antiqua"/>
        <family val="1"/>
      </rPr>
      <t xml:space="preserve">Opštine </t>
    </r>
  </si>
  <si>
    <r>
      <rPr>
        <sz val="11"/>
        <color indexed="8"/>
        <rFont val="Book Antiqua"/>
        <family val="1"/>
      </rPr>
      <t xml:space="preserve">administrativni troškovi </t>
    </r>
  </si>
  <si>
    <t xml:space="preserve">Broj slučajeva požara i nezakonite seče, izveštavani u realnom vremenu </t>
  </si>
  <si>
    <r>
      <rPr>
        <sz val="11"/>
        <color indexed="8"/>
        <rFont val="Book Antiqua"/>
        <family val="1"/>
      </rPr>
      <t>januar - decembar</t>
    </r>
  </si>
  <si>
    <r>
      <rPr>
        <sz val="11"/>
        <color indexed="8"/>
        <rFont val="Book Antiqua"/>
        <family val="1"/>
      </rPr>
      <t xml:space="preserve">Funkcionalizacija informacionog sistema šuma za poboljšanje održivog upravljanja šumama </t>
    </r>
  </si>
  <si>
    <r>
      <rPr>
        <sz val="11"/>
        <color indexed="8"/>
        <rFont val="Book Antiqua"/>
        <family val="1"/>
      </rPr>
      <t>4.f.6.3</t>
    </r>
  </si>
  <si>
    <r>
      <rPr>
        <sz val="11"/>
        <color indexed="8"/>
        <rFont val="Book Antiqua"/>
        <family val="1"/>
      </rPr>
      <t>MPŠRR</t>
    </r>
  </si>
  <si>
    <t>Program Vlade Republike Kosova 2017-2021;          Strategija šumarstva 2010.-2020.;</t>
  </si>
  <si>
    <r>
      <rPr>
        <sz val="11"/>
        <color indexed="8"/>
        <rFont val="Book Antiqua"/>
        <family val="1"/>
      </rPr>
      <t>Mera 33               Aktivnost 1</t>
    </r>
  </si>
  <si>
    <r>
      <rPr>
        <sz val="11"/>
        <color indexed="8"/>
        <rFont val="Book Antiqua"/>
        <family val="1"/>
      </rPr>
      <t>MRSZ, Opštine</t>
    </r>
  </si>
  <si>
    <r>
      <rPr>
        <sz val="11"/>
        <color indexed="8"/>
        <rFont val="Book Antiqua"/>
        <family val="1"/>
      </rPr>
      <t>320.000,00 Evra</t>
    </r>
  </si>
  <si>
    <r>
      <rPr>
        <sz val="11"/>
        <color indexed="8"/>
        <rFont val="Book Antiqua"/>
        <family val="1"/>
      </rPr>
      <t>1. 2.000.000 sadnica, proizvedeno (april-jun); 
2.300 ha, pošumljena (oktobar-novembar);</t>
    </r>
  </si>
  <si>
    <r>
      <rPr>
        <sz val="11"/>
        <color indexed="8"/>
        <rFont val="Book Antiqua"/>
        <family val="1"/>
      </rPr>
      <t xml:space="preserve">april - decembar </t>
    </r>
  </si>
  <si>
    <t>Povećanje šumskih površina, kao i promena strukture šuma, pretvaranje iz degradiranih šuma u izdanačke šume</t>
  </si>
  <si>
    <r>
      <rPr>
        <sz val="11"/>
        <color indexed="8"/>
        <rFont val="Book Antiqua"/>
        <family val="1"/>
      </rPr>
      <t>4.f.6.2</t>
    </r>
  </si>
  <si>
    <t>Program Vlade Republike Kosova 2017-2021;  Strategija šumarstva 2010.-2020.;</t>
  </si>
  <si>
    <r>
      <rPr>
        <sz val="11"/>
        <color indexed="8"/>
        <rFont val="Book Antiqua"/>
        <family val="1"/>
      </rPr>
      <t>Mera 33     Aktivnost 1             Aktivnost 2</t>
    </r>
  </si>
  <si>
    <r>
      <rPr>
        <sz val="11"/>
        <color indexed="8"/>
        <rFont val="Book Antiqua"/>
        <family val="1"/>
      </rPr>
      <t>126.000,00 Evra</t>
    </r>
  </si>
  <si>
    <t xml:space="preserve">1. Broj inspektora, povećan;
2.120 lica angažovanih na aktivnom nadzoru (septembar);
3. 15000 m proseka protiv požara, otvoreno;                           </t>
  </si>
  <si>
    <r>
      <rPr>
        <sz val="11"/>
        <color indexed="8"/>
        <rFont val="Book Antiqua"/>
        <family val="1"/>
      </rPr>
      <t>Zaštita šuma od nezakonite seče i šumskih požara</t>
    </r>
  </si>
  <si>
    <r>
      <rPr>
        <sz val="11"/>
        <color indexed="8"/>
        <rFont val="Book Antiqua"/>
        <family val="1"/>
      </rPr>
      <t>4.f.6.1</t>
    </r>
  </si>
  <si>
    <r>
      <rPr>
        <b/>
        <sz val="11"/>
        <color indexed="8"/>
        <rFont val="Book Antiqua"/>
        <family val="1"/>
      </rPr>
      <t xml:space="preserve">6. Obezbeđivanje održivog korišćenja šuma na Kosovu;  </t>
    </r>
  </si>
  <si>
    <r>
      <rPr>
        <sz val="11"/>
        <color indexed="8"/>
        <rFont val="Book Antiqua"/>
        <family val="1"/>
      </rPr>
      <t xml:space="preserve">Cilj 4.f.6 </t>
    </r>
  </si>
  <si>
    <r>
      <rPr>
        <sz val="11"/>
        <color indexed="8"/>
        <rFont val="Book Antiqua"/>
        <family val="1"/>
      </rPr>
      <t>NPSSSP-Blok ekonomskih kriterijuma, Imovinsko pravo (narativ)</t>
    </r>
  </si>
  <si>
    <r>
      <rPr>
        <sz val="11"/>
        <color indexed="8"/>
        <rFont val="Book Antiqua"/>
        <family val="1"/>
      </rPr>
      <t>MŽSP, OPŠTINE</t>
    </r>
  </si>
  <si>
    <r>
      <rPr>
        <sz val="11"/>
        <color indexed="8"/>
        <rFont val="Book Antiqua"/>
        <family val="1"/>
      </rPr>
      <t>300,000 € BK</t>
    </r>
  </si>
  <si>
    <r>
      <rPr>
        <sz val="11"/>
        <color indexed="8"/>
        <rFont val="Book Antiqua"/>
        <family val="1"/>
      </rPr>
      <t>Fotografisanje iz vazduha celokupne teritorije Kosova, završeno</t>
    </r>
  </si>
  <si>
    <r>
      <rPr>
        <sz val="11"/>
        <color indexed="8"/>
        <rFont val="Book Antiqua"/>
        <family val="1"/>
      </rPr>
      <t>Fotografisanje iz vazduha cele teritorije Kosova</t>
    </r>
  </si>
  <si>
    <r>
      <rPr>
        <sz val="11"/>
        <color indexed="8"/>
        <rFont val="Book Antiqua"/>
        <family val="1"/>
      </rPr>
      <t>4.f.5.3</t>
    </r>
  </si>
  <si>
    <r>
      <rPr>
        <sz val="11"/>
        <color indexed="8"/>
        <rFont val="Book Antiqua"/>
        <family val="1"/>
      </rPr>
      <t xml:space="preserve">Strateški poslovni plan za Kosovsku agenciju za katastar </t>
    </r>
  </si>
  <si>
    <t>MŽSP, OPŠTINE</t>
  </si>
  <si>
    <r>
      <rPr>
        <sz val="11"/>
        <color indexed="8"/>
        <rFont val="Book Antiqua"/>
        <family val="1"/>
      </rPr>
      <t xml:space="preserve">Rekonstrukcija katastarske informacije u 20 katastarskih zona 
</t>
    </r>
  </si>
  <si>
    <r>
      <rPr>
        <sz val="11"/>
        <color indexed="8"/>
        <rFont val="Book Antiqua"/>
        <family val="1"/>
      </rPr>
      <t xml:space="preserve">Razvoj katastra za 20 područja </t>
    </r>
  </si>
  <si>
    <r>
      <rPr>
        <sz val="11"/>
        <color indexed="8"/>
        <rFont val="Book Antiqua"/>
        <family val="1"/>
      </rPr>
      <t>4.f.5.2</t>
    </r>
  </si>
  <si>
    <t xml:space="preserve">Program Vlade 2017-2021, Predlog 5.1; 
SOR
 </t>
  </si>
  <si>
    <r>
      <rPr>
        <sz val="11"/>
        <color indexed="8"/>
        <rFont val="Book Antiqua"/>
        <family val="1"/>
      </rPr>
      <t xml:space="preserve">Resorna Ministarstva 
Agencije, 
Opštine Kosova; NVO     </t>
    </r>
  </si>
  <si>
    <r>
      <rPr>
        <sz val="11"/>
        <color indexed="8"/>
        <rFont val="Book Antiqua"/>
        <family val="1"/>
      </rPr>
      <t>100,000 € BK</t>
    </r>
  </si>
  <si>
    <r>
      <rPr>
        <sz val="11"/>
        <color indexed="8"/>
        <rFont val="Book Antiqua"/>
        <family val="1"/>
      </rPr>
      <t>Zonalna Mapa Kosova, pripremljena</t>
    </r>
  </si>
  <si>
    <r>
      <rPr>
        <sz val="11"/>
        <color indexed="8"/>
        <rFont val="Book Antiqua"/>
        <family val="1"/>
      </rPr>
      <t xml:space="preserve">Priprema Zonalne Mape Kosova  </t>
    </r>
  </si>
  <si>
    <r>
      <rPr>
        <sz val="11"/>
        <color indexed="8"/>
        <rFont val="Book Antiqua"/>
        <family val="1"/>
      </rPr>
      <t>4.f.5.1</t>
    </r>
  </si>
  <si>
    <r>
      <rPr>
        <b/>
        <sz val="11"/>
        <color indexed="8"/>
        <rFont val="Book Antiqua"/>
        <family val="1"/>
      </rPr>
      <t>5. Jačanje prostornog planiranja, izgradnje, stanovanja, upravljanje zemljištem i razvoj katastra;</t>
    </r>
  </si>
  <si>
    <r>
      <rPr>
        <sz val="11"/>
        <color indexed="8"/>
        <rFont val="Book Antiqua"/>
        <family val="1"/>
      </rPr>
      <t xml:space="preserve">Cilj 4.f.5 </t>
    </r>
  </si>
  <si>
    <r>
      <rPr>
        <sz val="11"/>
        <color indexed="8"/>
        <rFont val="Book Antiqua"/>
        <family val="1"/>
      </rPr>
      <t>NPSSSP, 3.28, Poglavlje 27 Životna sredina, Okvir politika</t>
    </r>
  </si>
  <si>
    <r>
      <rPr>
        <sz val="11"/>
        <color indexed="8"/>
        <rFont val="Book Antiqua"/>
        <family val="1"/>
      </rPr>
      <t>2,700 € BK
48,400 € Donator</t>
    </r>
  </si>
  <si>
    <t>Dva detaljna regulativna plana za treće zaštićeno područje u Nacionalnom parku "Šar", završena</t>
  </si>
  <si>
    <r>
      <rPr>
        <sz val="11"/>
        <color indexed="8"/>
        <rFont val="Book Antiqua"/>
        <family val="1"/>
      </rPr>
      <t>decembar</t>
    </r>
  </si>
  <si>
    <t>Izrada detaljnih regulativnih planova za treće zaštićeno područje u Nacionalnom parku "Šar"</t>
  </si>
  <si>
    <r>
      <rPr>
        <sz val="11"/>
        <color indexed="8"/>
        <rFont val="Book Antiqua"/>
        <family val="1"/>
      </rPr>
      <t>4.f.4.3</t>
    </r>
  </si>
  <si>
    <t>MŽSP
Opštine  MPŠRR        MI</t>
  </si>
  <si>
    <t>Dva detaljna regulativna plana za treće zaštićeno područje u Nacionalnom parku "Prokletije", završena</t>
  </si>
  <si>
    <t xml:space="preserve">Izrada detaljnih regulativnih planova za treće zaštićeno područje u Nacionalnom parku "Prokletije" </t>
  </si>
  <si>
    <t>MŽSP
Opštine  MPŠRR       MI</t>
  </si>
  <si>
    <r>
      <rPr>
        <sz val="11"/>
        <color indexed="8"/>
        <rFont val="Book Antiqua"/>
        <family val="1"/>
      </rPr>
      <t>5,400 € BK
96,800 € Donator</t>
    </r>
  </si>
  <si>
    <r>
      <rPr>
        <sz val="11"/>
        <color indexed="8"/>
        <rFont val="Book Antiqua"/>
        <family val="1"/>
      </rPr>
      <t>1. Prostorni plan za nacionalni park "Bjeshkët e Nemuna", završen</t>
    </r>
  </si>
  <si>
    <r>
      <rPr>
        <sz val="11"/>
        <color indexed="8"/>
        <rFont val="Book Antiqua"/>
        <family val="1"/>
      </rPr>
      <t>jun</t>
    </r>
  </si>
  <si>
    <r>
      <rPr>
        <sz val="11"/>
        <color indexed="8"/>
        <rFont val="Book Antiqua"/>
        <family val="1"/>
      </rPr>
      <t xml:space="preserve">Izrada Prostornog plana za Nacionalni park "Bjeshkët e Nemuna" </t>
    </r>
  </si>
  <si>
    <r>
      <rPr>
        <sz val="11"/>
        <color indexed="8"/>
        <rFont val="Book Antiqua"/>
        <family val="1"/>
      </rPr>
      <t>4.f.4.1</t>
    </r>
  </si>
  <si>
    <r>
      <rPr>
        <b/>
        <sz val="11"/>
        <color indexed="8"/>
        <rFont val="Book Antiqua"/>
        <family val="1"/>
      </rPr>
      <t>4. Jačanje upravljanja nacionalnim parkovima i drugim zaštićenim prirodnim područjima;</t>
    </r>
  </si>
  <si>
    <r>
      <rPr>
        <sz val="11"/>
        <color indexed="8"/>
        <rFont val="Book Antiqua"/>
        <family val="1"/>
      </rPr>
      <t xml:space="preserve">Cilj 4.f.4 </t>
    </r>
  </si>
  <si>
    <r>
      <rPr>
        <sz val="11"/>
        <color indexed="8"/>
        <rFont val="Book Antiqua"/>
        <family val="1"/>
      </rPr>
      <t xml:space="preserve">Nacrt strategije za vode Kosova
</t>
    </r>
  </si>
  <si>
    <r>
      <rPr>
        <sz val="11"/>
        <color indexed="8"/>
        <rFont val="Book Antiqua"/>
        <family val="1"/>
      </rPr>
      <t>Mera 32, aktivnost 6</t>
    </r>
  </si>
  <si>
    <r>
      <rPr>
        <sz val="11"/>
        <color indexed="8"/>
        <rFont val="Book Antiqua"/>
        <family val="1"/>
      </rPr>
      <t>MŽSP,
MPŠRR</t>
    </r>
  </si>
  <si>
    <r>
      <rPr>
        <sz val="11"/>
        <color indexed="8"/>
        <rFont val="Book Antiqua"/>
        <family val="1"/>
      </rPr>
      <t xml:space="preserve">650,000 € 
BK
</t>
    </r>
  </si>
  <si>
    <t>1. Renoviranje i izgradnja zaštitne infrastrukture duž reke Binačka Morava (u selu Budriga);
2. Renoviranje i izgradnja zaštitne infrastrukture duž reke Beli Drim i Sitnica</t>
  </si>
  <si>
    <t xml:space="preserve"> Studija, projektovanje i izgradnja vodovodne infrastrukture za reke: Binačka Morava, Beli Drim i Sitnica</t>
  </si>
  <si>
    <r>
      <rPr>
        <sz val="11"/>
        <color indexed="8"/>
        <rFont val="Book Antiqua"/>
        <family val="1"/>
      </rPr>
      <t>4.f.3.3</t>
    </r>
  </si>
  <si>
    <r>
      <rPr>
        <sz val="11"/>
        <color indexed="8"/>
        <rFont val="Book Antiqua"/>
        <family val="1"/>
      </rPr>
      <t>Mera 32, aktivnost 3</t>
    </r>
  </si>
  <si>
    <r>
      <rPr>
        <sz val="11"/>
        <color indexed="8"/>
        <rFont val="Book Antiqua"/>
        <family val="1"/>
      </rPr>
      <t>MŽSP
Opština, MF, MER</t>
    </r>
  </si>
  <si>
    <r>
      <rPr>
        <sz val="11"/>
        <color indexed="8"/>
        <rFont val="Book Antiqua"/>
        <family val="1"/>
      </rPr>
      <t>30,000 €
BK</t>
    </r>
  </si>
  <si>
    <t xml:space="preserve">Izgradnja temeljnog ispusta vode na brani u Prilepnici, završena 
</t>
  </si>
  <si>
    <t>Bezbednost i rehabilitacija brane u Prilepnici</t>
  </si>
  <si>
    <r>
      <rPr>
        <sz val="11"/>
        <color indexed="8"/>
        <rFont val="Book Antiqua"/>
        <family val="1"/>
      </rPr>
      <t>4.f.3.2</t>
    </r>
  </si>
  <si>
    <r>
      <rPr>
        <sz val="11"/>
        <color indexed="8"/>
        <rFont val="Book Antiqua"/>
        <family val="1"/>
      </rPr>
      <t>Mera 32, aktivnost 2</t>
    </r>
  </si>
  <si>
    <r>
      <rPr>
        <sz val="11"/>
        <color indexed="8"/>
        <rFont val="Book Antiqua"/>
        <family val="1"/>
      </rPr>
      <t>3,800,000 € 
BK</t>
    </r>
  </si>
  <si>
    <t xml:space="preserve">1. Idejni projekat, pripremljen;
</t>
  </si>
  <si>
    <r>
      <rPr>
        <sz val="11"/>
        <color indexed="8"/>
        <rFont val="Book Antiqua"/>
        <family val="1"/>
      </rPr>
      <t xml:space="preserve">Projektovanje i izgradnja postrojenja za prečišćavanje otpadnih voda u Peći
</t>
    </r>
  </si>
  <si>
    <r>
      <rPr>
        <sz val="11"/>
        <color indexed="8"/>
        <rFont val="Book Antiqua"/>
        <family val="1"/>
      </rPr>
      <t>4.f.3.1</t>
    </r>
  </si>
  <si>
    <t>3. Održivo rukovođenje i upravljanje vodnim resursima i sanacija rečnih korita;</t>
  </si>
  <si>
    <r>
      <rPr>
        <sz val="11"/>
        <color indexed="8"/>
        <rFont val="Book Antiqua"/>
        <family val="1"/>
      </rPr>
      <t xml:space="preserve">Cilj 4.f.3 </t>
    </r>
  </si>
  <si>
    <t>NPSSSP, 3.28.11, Poglavlje 27 Životna sredina, Izgradnja institucionalnih kapaciteta</t>
  </si>
  <si>
    <r>
      <rPr>
        <sz val="11"/>
        <color indexed="8"/>
        <rFont val="Book Antiqua"/>
        <family val="1"/>
      </rPr>
      <t>MŽSP,
KEK, MER, 
opštine</t>
    </r>
  </si>
  <si>
    <r>
      <rPr>
        <sz val="11"/>
        <color indexed="8"/>
        <rFont val="Book Antiqua"/>
        <family val="1"/>
      </rPr>
      <t>2.160 € 
BK</t>
    </r>
  </si>
  <si>
    <t>Broj službenika obučavanih za kontrolu zagađenja vazduha</t>
  </si>
  <si>
    <t xml:space="preserve">Izgradnja institucionalnih kapaciteta za kontrolu zagađenja vazduha iz postrojenja sa velikim zagađenjem </t>
  </si>
  <si>
    <r>
      <rPr>
        <sz val="11"/>
        <color indexed="8"/>
        <rFont val="Book Antiqua"/>
        <family val="1"/>
      </rPr>
      <t>4.f.2.3</t>
    </r>
  </si>
  <si>
    <r>
      <rPr>
        <sz val="11"/>
        <color indexed="8"/>
        <rFont val="Book Antiqua"/>
        <family val="1"/>
      </rPr>
      <t>MŽSP,
KEK, MER, MZ, MTI, opština Priština</t>
    </r>
  </si>
  <si>
    <r>
      <rPr>
        <sz val="11"/>
        <color indexed="8"/>
        <rFont val="Book Antiqua"/>
        <family val="1"/>
      </rPr>
      <t>70.650 € 
Donator</t>
    </r>
  </si>
  <si>
    <t>Prva faza popisa izvora zagađenja vazduha (pilot projekt za opštinu Priština), realizovana</t>
  </si>
  <si>
    <r>
      <rPr>
        <sz val="11"/>
        <color indexed="8"/>
        <rFont val="Book Antiqua"/>
        <family val="1"/>
      </rPr>
      <t xml:space="preserve">Popis izvora zagađenja vazduha </t>
    </r>
  </si>
  <si>
    <r>
      <rPr>
        <sz val="11"/>
        <color indexed="8"/>
        <rFont val="Book Antiqua"/>
        <family val="1"/>
      </rPr>
      <t>4.f.2.2</t>
    </r>
  </si>
  <si>
    <r>
      <rPr>
        <sz val="11"/>
        <color indexed="8"/>
        <rFont val="Book Antiqua"/>
        <family val="1"/>
      </rPr>
      <t>Strategija i Akcioni plan za kvalitet vazduha;
SOR</t>
    </r>
  </si>
  <si>
    <r>
      <rPr>
        <sz val="11"/>
        <color indexed="8"/>
        <rFont val="Book Antiqua"/>
        <family val="1"/>
      </rPr>
      <t>NPSSSP, 3.28.12, Poglavlje 27 Životna sredina, Sprovođenje u praksi</t>
    </r>
  </si>
  <si>
    <r>
      <rPr>
        <sz val="11"/>
        <color indexed="8"/>
        <rFont val="Book Antiqua"/>
        <family val="1"/>
      </rPr>
      <t>MŽSP, MJU</t>
    </r>
  </si>
  <si>
    <r>
      <rPr>
        <sz val="11"/>
        <color indexed="8"/>
        <rFont val="Book Antiqua"/>
        <family val="1"/>
      </rPr>
      <t>170.000 € 
BK</t>
    </r>
  </si>
  <si>
    <t xml:space="preserve">1. Broj održavanih stanica;
2. Pokazatelji kvaliteta vazduha, iveštavani;
3. Centralni softver za izveštavanje podataka u realnom vremenu, instaliran. </t>
  </si>
  <si>
    <r>
      <rPr>
        <sz val="11"/>
        <color indexed="8"/>
        <rFont val="Book Antiqua"/>
        <family val="1"/>
      </rPr>
      <t>januar - decembar
jun</t>
    </r>
  </si>
  <si>
    <r>
      <rPr>
        <sz val="11"/>
        <color indexed="8"/>
        <rFont val="Book Antiqua"/>
        <family val="1"/>
      </rPr>
      <t>Održavanje mreže za praćenje kvaliteta vazduha i izveštavanje u realnom vremenu</t>
    </r>
  </si>
  <si>
    <r>
      <rPr>
        <sz val="11"/>
        <color indexed="8"/>
        <rFont val="Book Antiqua"/>
        <family val="1"/>
      </rPr>
      <t>4.f.2.1</t>
    </r>
  </si>
  <si>
    <r>
      <rPr>
        <b/>
        <sz val="11"/>
        <color indexed="8"/>
        <rFont val="Book Antiqua"/>
        <family val="1"/>
      </rPr>
      <t xml:space="preserve">2. Poboljšanje i praćenje stanja životne sredine; </t>
    </r>
  </si>
  <si>
    <r>
      <rPr>
        <sz val="11"/>
        <color indexed="8"/>
        <rFont val="Book Antiqua"/>
        <family val="1"/>
      </rPr>
      <t xml:space="preserve">Cilj 4.f.2 </t>
    </r>
  </si>
  <si>
    <t xml:space="preserve">PER-Mera reforme 10
</t>
  </si>
  <si>
    <r>
      <rPr>
        <sz val="11"/>
        <color indexed="8"/>
        <rFont val="Book Antiqua"/>
        <family val="1"/>
      </rPr>
      <t>NPSSSP, 3.28, Poglavlje 27 Životna sredina, Zakonodavne mere;
NPSSSP-Blok ekonomskih kriterijuma, Imovinsko pravo (narativ)</t>
    </r>
  </si>
  <si>
    <r>
      <rPr>
        <sz val="11"/>
        <color indexed="8"/>
        <rFont val="Book Antiqua"/>
        <family val="1"/>
      </rPr>
      <t>MŽSP
Skupština
MTI
MER
MZ
MF, opštine</t>
    </r>
  </si>
  <si>
    <r>
      <rPr>
        <sz val="11"/>
        <color indexed="8"/>
        <rFont val="Book Antiqua"/>
        <family val="1"/>
      </rPr>
      <t>9900 € 
BK</t>
    </r>
  </si>
  <si>
    <r>
      <rPr>
        <sz val="11"/>
        <color indexed="8"/>
        <rFont val="Book Antiqua"/>
        <family val="1"/>
      </rPr>
      <t xml:space="preserve">1. Nacrt zakona o uspostavljanju nacionalne infrastrukture prostornih informacija u Republici Kosovo, završen, mart; 
2. Nacrt zakona o katastru nepokretne imovine, završen, jun.
</t>
    </r>
  </si>
  <si>
    <r>
      <rPr>
        <sz val="11"/>
        <color indexed="8"/>
        <rFont val="Book Antiqua"/>
        <family val="1"/>
      </rPr>
      <t xml:space="preserve">mart - jun
</t>
    </r>
  </si>
  <si>
    <t>Dopune zakonskog okvira u oblasti prostornih informacija i katastra</t>
  </si>
  <si>
    <r>
      <rPr>
        <sz val="11"/>
        <color indexed="8"/>
        <rFont val="Book Antiqua"/>
        <family val="1"/>
      </rPr>
      <t>4.f.1.3</t>
    </r>
  </si>
  <si>
    <r>
      <rPr>
        <sz val="11"/>
        <color indexed="8"/>
        <rFont val="Book Antiqua"/>
        <family val="1"/>
      </rPr>
      <t>MŽSP
Skupština
MTI
MER
MZ
MF, Univerzitet u Prištini</t>
    </r>
  </si>
  <si>
    <r>
      <rPr>
        <sz val="11"/>
        <color indexed="8"/>
        <rFont val="Book Antiqua"/>
        <family val="1"/>
      </rPr>
      <t>39,600 € 
BK</t>
    </r>
  </si>
  <si>
    <t>1. Nacrt zakona o komorama arhitekata i inženjera u oblasti izgradnje, usvojen, jun;          
2. Nacrt zakona o socijalnom stanovanju, usvojen, jun.</t>
  </si>
  <si>
    <t>Dopune zakonskog okvira u oblasti prostornog planiranja, izgradnje i stanovanja</t>
  </si>
  <si>
    <r>
      <rPr>
        <sz val="11"/>
        <color indexed="8"/>
        <rFont val="Book Antiqua"/>
        <family val="1"/>
      </rPr>
      <t>4.f.1.2</t>
    </r>
  </si>
  <si>
    <t xml:space="preserve">Strategija za upravljanje otpadom za period 2013-2022;
</t>
  </si>
  <si>
    <r>
      <rPr>
        <sz val="11"/>
        <color indexed="8"/>
        <rFont val="Book Antiqua"/>
        <family val="1"/>
      </rPr>
      <t>NPSSSP, 3.28, Poglavlje 27 Životna sredina, Zakonodavne mere</t>
    </r>
  </si>
  <si>
    <r>
      <rPr>
        <sz val="11"/>
        <color indexed="8"/>
        <rFont val="Book Antiqua"/>
        <family val="1"/>
      </rPr>
      <t>MŽSP
Skupština
MTI
MER
MZ
MF</t>
    </r>
  </si>
  <si>
    <r>
      <rPr>
        <sz val="11"/>
        <color indexed="8"/>
        <rFont val="Book Antiqua"/>
        <family val="1"/>
      </rPr>
      <t>49.500 € 
BK</t>
    </r>
  </si>
  <si>
    <t xml:space="preserve">1. Nacrt zakona br. 03/L-160 o zaštiti vazduha od zagađenja (izmene i dopune), usvojen, jun;
2. Nacrt zakona br. 02/L-102 o zaštiti od buke (izmene i dopune), usvojen, jun;
3. Nacrt zakona o otpadu iz industrije za vađenje minerala, usvojen, septembar;
4. Zakon br. 03/L-119 o biocidnim proizvodima (izmene i dopune), usvojen, septembar.
</t>
  </si>
  <si>
    <r>
      <rPr>
        <sz val="11"/>
        <color indexed="8"/>
        <rFont val="Book Antiqua"/>
        <family val="1"/>
      </rPr>
      <t>jun - septembar</t>
    </r>
  </si>
  <si>
    <t>Dopune zakonskog okvira u oblasti životne sredine</t>
  </si>
  <si>
    <r>
      <rPr>
        <sz val="11"/>
        <color indexed="8"/>
        <rFont val="Book Antiqua"/>
        <family val="1"/>
      </rPr>
      <t>4.f.1.1</t>
    </r>
  </si>
  <si>
    <r>
      <rPr>
        <b/>
        <sz val="11"/>
        <color indexed="8"/>
        <rFont val="Book Antiqua"/>
        <family val="1"/>
      </rPr>
      <t>1. Ispunjavanje zakonskog okvira i njegovo sprovođenje u oblasti životne sredine, prostornog planiranja, izgradnje, stanovanja i imovinskog prava;</t>
    </r>
  </si>
  <si>
    <r>
      <rPr>
        <sz val="11"/>
        <color indexed="8"/>
        <rFont val="Book Antiqua"/>
        <family val="1"/>
      </rPr>
      <t xml:space="preserve">Cilj 4.f.1 </t>
    </r>
  </si>
  <si>
    <r>
      <rPr>
        <b/>
        <sz val="14"/>
        <color indexed="8"/>
        <rFont val="Book Antiqua"/>
        <family val="1"/>
      </rPr>
      <t xml:space="preserve">Br. 4.f. Sektor Životna Sredina i Prostorno Planiranje </t>
    </r>
  </si>
  <si>
    <t>Program Vlade Republike Kosova 2017-2021;  SOR 2018-2020.</t>
  </si>
  <si>
    <t>KP, Opština, OKK, Savez</t>
  </si>
  <si>
    <r>
      <rPr>
        <sz val="11"/>
        <color indexed="8"/>
        <rFont val="Book Antiqua"/>
        <family val="1"/>
      </rPr>
      <t xml:space="preserve">1. Izgradnja atletske staze na stadionu "Shahin Haxhiislami'' u Peći;  (200.000,00), završena; 
2. Olimpijski bazen  - Prizren, (500.000,00), završen;                                                                                           </t>
    </r>
  </si>
  <si>
    <r>
      <rPr>
        <sz val="11"/>
        <color indexed="8"/>
        <rFont val="Book Antiqua"/>
        <family val="1"/>
      </rPr>
      <t>Izgradnja atletskih staza i bazena za plivanje u regionalnim centrima</t>
    </r>
  </si>
  <si>
    <r>
      <rPr>
        <sz val="11"/>
        <color indexed="8"/>
        <rFont val="Book Antiqua"/>
        <family val="1"/>
      </rPr>
      <t>4.e.7.3</t>
    </r>
  </si>
  <si>
    <r>
      <rPr>
        <sz val="11"/>
        <color indexed="8"/>
        <rFont val="Book Antiqua"/>
        <family val="1"/>
      </rPr>
      <t>MKOS</t>
    </r>
  </si>
  <si>
    <t>Program Vlade Republike Kosova 2017-2021; SOR 2018-2020.</t>
  </si>
  <si>
    <t>KP, Opština, Olimpijski Komitet Kosova, Sportski savezi, Klubovi</t>
  </si>
  <si>
    <t xml:space="preserve">Sportska hala – Istok, Orahovac, Dečan, Skenderaj, Kačanik, Vitina, Dragaš, Žegra-Gnjilane, Podujevo, Zahač-Peć, Velika Kruša – Orahovac, Štimlje, Samodraža-Vučitrn, Loda-Peć;
Renoviranje školskih sportskih terena;
Renoviranje postojećih sportskih hala u regionalnim centrima;
Renoviranje Stadiona ,,Adem Jashari" Mitrovica, Gradskog stadiona u Prištini;
Izgradnja teniskog kompleksa u opštini Đakovica;
Izgradnja teniskih terena u raznim opštinama;
Nacionalni fudbalski stadion;
Renoviranje Gradskog stadiona u Suvoj Reci, Gnjilanu, Uroševcu; Orahovcu, Dečanima
Izgradnja stadiona u Peći, Kačaniku, Glogovcu;
Pomoćni Stadion u Prizrenu;
Izgradnja hale za fizičko vaspitanje u školi Hysni Zajmi u Vrelu/Istok
Izgradnja Nacionalnog džudo Centra, u Peći
Izgradnja Gradskog bazena u Leposaviću (nabavka opreme za prečišćavanje vode) - Druga faza:
Uređenje fudbalskog stadiona u Ratkovcu-Orahovac;
Izgradnja stadiona u Žuru, Prizren;
Urđenje gradskog stadiona u Kamenici
Gradski stadion u Vitini, Lipljanu, Podujevu, selu Novoselle, Peći, Prizrenu (Perparim Thaqi), Studenčane, Suva Reka;
Sportski kompleks "11 Mart", Prizren, Sportski kompleks u Našecu.
Izgradnja tribina, ograde i posipanje šljunka na fudbalskom stadionu u Rudniku
Urđenje gradskog stadiona "Riza Lushta" u Mitrovici;
Sportski teren u Zlipotoku, Dragaš, Kosovo Polje.
</t>
  </si>
  <si>
    <r>
      <rPr>
        <sz val="11"/>
        <color indexed="8"/>
        <rFont val="Book Antiqua"/>
        <family val="1"/>
      </rPr>
      <t>Izgradnja novih objekata, (Sportskih hala, Stadiona), Renoviranje postojećih sportskih objekata u skladu sa međunarodnim standardima i efikasno upravljanje sportskim objektima</t>
    </r>
  </si>
  <si>
    <r>
      <rPr>
        <sz val="11"/>
        <color indexed="8"/>
        <rFont val="Book Antiqua"/>
        <family val="1"/>
      </rPr>
      <t>4.e.7.2</t>
    </r>
  </si>
  <si>
    <r>
      <rPr>
        <sz val="11"/>
        <color indexed="8"/>
        <rFont val="Book Antiqua"/>
        <family val="1"/>
      </rPr>
      <t>Vlade Republike
Kosova,
Opština Priština,
MŽSP, J.JPP,</t>
    </r>
  </si>
  <si>
    <t xml:space="preserve">1. Studija izvodljivosti (izrada Master plana za celu oblast, izrada idejnog projekta za svaki pojedinačni objekat i idejnog projekta za celu zemlju; priprema tehničke/arhitektonske izvodljivosti; i priprema izvodljivosti finansijskih troškova za celu lokaciju i za objekte zasebno), završena.  
</t>
  </si>
  <si>
    <r>
      <rPr>
        <sz val="11"/>
        <color indexed="8"/>
        <rFont val="Book Antiqua"/>
        <family val="1"/>
      </rPr>
      <t xml:space="preserve">Izgradnja Nacionalnog centra za sport i Nacionalnog fudbalskog stadiona </t>
    </r>
  </si>
  <si>
    <r>
      <rPr>
        <sz val="11"/>
        <color indexed="8"/>
        <rFont val="Book Antiqua"/>
        <family val="1"/>
      </rPr>
      <t>4.e.7.1</t>
    </r>
  </si>
  <si>
    <r>
      <rPr>
        <b/>
        <sz val="11"/>
        <color indexed="8"/>
        <rFont val="Book Antiqua"/>
        <family val="1"/>
      </rPr>
      <t xml:space="preserve">7. Modernizacija sportske infrastrukture u skladu sa međunarodnim standardima. </t>
    </r>
  </si>
  <si>
    <r>
      <rPr>
        <sz val="11"/>
        <color indexed="8"/>
        <rFont val="Book Antiqua"/>
        <family val="1"/>
      </rPr>
      <t xml:space="preserve">Cilj 4.e.7 </t>
    </r>
  </si>
  <si>
    <t>KP, Olimpijski Komitet Kosova, Sportski savezi, Klubovi</t>
  </si>
  <si>
    <t>1. Učešće nacionalnih timova na kvalifikacionim takmičenjima za Evropska i Svetska prvenstva (Košarka - Kina 2019., Fudbal - EURO 2020.; rukomet, odbojka, džudo, rvanje, boks, atletika itd.), postignuto;
2. Finansijska podrška Olimpijskom Komitetu Kosova (OKK), sportskim savezima, klubovima; realizovana;
3. Podrška elitnom sportu prema postignutim rezultatima, predviđenim i važećim propisima, realizovana.</t>
  </si>
  <si>
    <t>Podrška reprezentacijama na kvalifikacijama za Evropsko i Svetsko prvenstvo.</t>
  </si>
  <si>
    <r>
      <rPr>
        <sz val="11"/>
        <color indexed="8"/>
        <rFont val="Book Antiqua"/>
        <family val="1"/>
      </rPr>
      <t>4.e.6.3</t>
    </r>
  </si>
  <si>
    <t>1. Organizacija nacionalnih i međunarodnih sportskih aktivnosti:  
1.1 Nacionalna Prvenstva (Prvenstvo Kosova u fudbalu, košarci, rukometu, odbojci, boksu, džudou, karateu, rvanju, atletici, biciklizmu, plivanju, skijanju, itd.) održana;
1.2. Balkanska prvenstva (pojedinačni sportovi), postignuto učešće;
1.3. Evropska prvenstva (kvalifikaciona takmičenja), postignuto učešće;
1.4. Svetska prvenstva i Olimpijske igre (učešće na Zimskim olimpijskim igrama (Južna Koreja od 09. do 25. februara 2018. godine) i Mediteranskim letnjim olimpijskim igrama za mlade, Španija 22. juna - 1. jula 2018.), postignuto</t>
  </si>
  <si>
    <t>Finansijska podrška Olimpijskom komitetu Kosova (OKK), sportskim savezima, klubovima</t>
  </si>
  <si>
    <r>
      <rPr>
        <sz val="11"/>
        <color indexed="8"/>
        <rFont val="Book Antiqua"/>
        <family val="1"/>
      </rPr>
      <t>4.e.6.2</t>
    </r>
  </si>
  <si>
    <t>OKK, Sportski savezi, Klubovi</t>
  </si>
  <si>
    <t>1. Organizacija konferencije "Sport za sve &amp; povećanje broja časova fizičkog vaspitanja", sprovedena.
2. Memorandum između MKOS-a i MONT-a (uključivanju sporta u školske kurikulume), potpisan. 
3. Organizacija školskih sportskih liga na opštinskom nivou, održane.
4. Organizacija sportskih takmičenja na regionalnom i nacionalnom nivou, održane.</t>
  </si>
  <si>
    <t>Omasovljenje sporta za sve</t>
  </si>
  <si>
    <r>
      <rPr>
        <sz val="11"/>
        <color indexed="8"/>
        <rFont val="Book Antiqua"/>
        <family val="1"/>
      </rPr>
      <t>4.e.6.1</t>
    </r>
  </si>
  <si>
    <r>
      <rPr>
        <b/>
        <sz val="11"/>
        <color indexed="8"/>
        <rFont val="Book Antiqua"/>
        <family val="1"/>
      </rPr>
      <t xml:space="preserve">6. Povećanje učešća mladih u sportskim aktivnostima, uključujući aktivnosti tokom školovanja na svim nivoima i dalja internacionalizacija sporta na Kosovu; </t>
    </r>
  </si>
  <si>
    <r>
      <rPr>
        <sz val="11"/>
        <color indexed="8"/>
        <rFont val="Book Antiqua"/>
        <family val="1"/>
      </rPr>
      <t xml:space="preserve">Cilj 4.e.6 </t>
    </r>
  </si>
  <si>
    <t>KP, Opštine, Olimpijski Komitet Kosova, Sportski savezi i Klubovi</t>
  </si>
  <si>
    <t>1. Unapređenje kadrova u institucijama sportske medicine, sprovedeno;
2. Podrška istraživanju i naučnim istraživanjima, sprovedena;
3. Podrška stručnom osposobljavanju trenera, sprovedena;
4. Program razvoja sportskih administratora, sproveden;
5. Podrška stručnom osposobljavanju sudija, sprovedena.</t>
  </si>
  <si>
    <r>
      <rPr>
        <sz val="11"/>
        <color indexed="8"/>
        <rFont val="Book Antiqua"/>
        <family val="1"/>
      </rPr>
      <t>Izgradnja kapaciteta u oblasti sportskog suđenja, trenera, sportskih administratora i sportske medicine</t>
    </r>
  </si>
  <si>
    <r>
      <rPr>
        <sz val="11"/>
        <color indexed="8"/>
        <rFont val="Book Antiqua"/>
        <family val="1"/>
      </rPr>
      <t>4.e.5.2</t>
    </r>
  </si>
  <si>
    <t>Olimpijski Komitet Kosova, Sportski savezi, Klubovi</t>
  </si>
  <si>
    <t>1. Koncept dokument o sportu, (oktobar-decembar);
2. Koncept dokument o upravljanju sportskim objektima; (oktobar-decembar);  
3. Strategija za sport 2018.-2023.; (oktobar - decembar); 
4. Podzakonski akt o sprečavanju nasilja na sportskim priredbama (januar - mart).</t>
  </si>
  <si>
    <r>
      <rPr>
        <sz val="11"/>
        <color indexed="8"/>
        <rFont val="Book Antiqua"/>
        <family val="1"/>
      </rPr>
      <t>Unapređenje politika i zakonodavstva u oblasti sporta</t>
    </r>
  </si>
  <si>
    <r>
      <rPr>
        <sz val="11"/>
        <color indexed="8"/>
        <rFont val="Book Antiqua"/>
        <family val="1"/>
      </rPr>
      <t>4.e.5.1</t>
    </r>
  </si>
  <si>
    <t>5. Podrška sportu kroz unapređenje politika i zakonodavstva, kao i izgradnja profesionalnih kapaciteta u sportu;</t>
  </si>
  <si>
    <r>
      <rPr>
        <sz val="11"/>
        <color indexed="8"/>
        <rFont val="Book Antiqua"/>
        <family val="1"/>
      </rPr>
      <t xml:space="preserve">Cilj 4.e.5 </t>
    </r>
  </si>
  <si>
    <r>
      <rPr>
        <sz val="11"/>
        <color indexed="8"/>
        <rFont val="Book Antiqua"/>
        <family val="1"/>
      </rPr>
      <t>Program Vlade Republike Kosova; Nacionalna strategija sprečavanje nasilnog ekstremizma i radikalizacije koja vodi ka terorizmu</t>
    </r>
  </si>
  <si>
    <t xml:space="preserve">1. 10 projekata, realizovani.
2. Sedam (7) regionalnih sastanaka/radionica, održane
3. Obuke za dijalog i toleranciju u najmanje 10 opština na Kosovu, održane.
4. Jedna (1) kampanja podizanja svesti na nacionalnom nivou, realizovana.
5. Najmanje 10 omladinskih organizacija podržane za izgradnju kapaciteta za sprečavanje nasilnog ekstremizma i radikalizma koji vodi ka terorizmu.           </t>
  </si>
  <si>
    <t>Podrška mladima da razvijaju aktivnosti za volonterski rad, promovisanje sprečavanja negativnih pojava kao i izgradnja kapaciteta i podrška (omladinskim organizacijama) za sprečavanje nasilnog ekstremizma i radikalizma koji vodi ka terorizmu</t>
  </si>
  <si>
    <r>
      <rPr>
        <sz val="11"/>
        <color indexed="8"/>
        <rFont val="Book Antiqua"/>
        <family val="1"/>
      </rPr>
      <t>4.e.4.3</t>
    </r>
  </si>
  <si>
    <r>
      <rPr>
        <sz val="11"/>
        <color indexed="8"/>
        <rFont val="Book Antiqua"/>
        <family val="1"/>
      </rPr>
      <t>Program Vlade Republike Kosova</t>
    </r>
  </si>
  <si>
    <r>
      <rPr>
        <sz val="11"/>
        <color indexed="8"/>
        <rFont val="Book Antiqua"/>
        <family val="1"/>
      </rPr>
      <t>Svetska banka</t>
    </r>
  </si>
  <si>
    <t xml:space="preserve">1. 600 mladih obučavanih za preduzetništvo; 
2. 50-80 Grantova za start-up, realizovana; 
3. 150 mladih obučavani za životne veštine i 
4. Najmanje 60 mladih uključenih u obuku na radu. 
5. Najmanje 50 omladinskih organizacija podržane za socijalnu integraciju. 
6. Najmanje 40 organizacija podržane u oblasti zdravstvenog obrazovanja.
7. Najmanje 30 organizacija podržane za ljudsku bezbednost. </t>
  </si>
  <si>
    <t>Podrška razvoju programa obuke za preduzetništvo, grantove i opreme za start-ups, kao i stručnog usavršavanja za prekvalifikaciju, kao i pružanja internship-a (radne prakse), kao i podizanje socijalne međuetničke kohezije i socijalne integracije među mladima i podrška projektima u ruralnim područjima, za mlade sa posebnim sposobnostima, mlade žene</t>
  </si>
  <si>
    <r>
      <rPr>
        <sz val="11"/>
        <color indexed="8"/>
        <rFont val="Book Antiqua"/>
        <family val="1"/>
      </rPr>
      <t>4.e.4.2</t>
    </r>
  </si>
  <si>
    <t>Program Vlade Republike Kosova</t>
  </si>
  <si>
    <r>
      <rPr>
        <sz val="11"/>
        <color indexed="8"/>
        <rFont val="Book Antiqua"/>
        <family val="1"/>
      </rPr>
      <t>Omladinski centar, Lokalni omladinski akcioni saveti</t>
    </r>
  </si>
  <si>
    <r>
      <rPr>
        <sz val="11"/>
        <color indexed="8"/>
        <rFont val="Book Antiqua"/>
        <family val="1"/>
      </rPr>
      <t>392.000,00</t>
    </r>
  </si>
  <si>
    <t>1. Najmanje dva podržana projekta na nivou zemlje i 10 obuka održanih u 7 regionalnih centara; 
2. 10 omladinskih centara i LOAS, podržani;
3. 2 javna poziva za apliciranje u toku godine;
4. Podrška Regionalnoj kancelariji za saradnju mladih (RYCO).
5. Koncept dokument o omladini, usvojen; 
6. Strategija i akcioni plan za mlade, usvojen</t>
  </si>
  <si>
    <t>Izgradnja kapaciteta omladinskih organizacija i podrška omladinskim mehanizmima za razvoj kvalitetnijih programa i usluga za mlade, izgradnja životnih veština za mlade (organizovanje stručnih i neformalnih programa obuke za mlade) i revidiranje/unapređenje politika u oblasti omladine</t>
  </si>
  <si>
    <r>
      <rPr>
        <sz val="11"/>
        <color indexed="8"/>
        <rFont val="Book Antiqua"/>
        <family val="1"/>
      </rPr>
      <t>4.e.4.1</t>
    </r>
  </si>
  <si>
    <t xml:space="preserve">4. Promovisanje i podrška mladima za učešće u procesima donošenja odluka, kao i neformalnog obrazovanja, zapošljavanja, promovisanje zdravlja i bezbednosti za mlade, kao i promovisanje volontiranja među mladima; </t>
  </si>
  <si>
    <r>
      <rPr>
        <sz val="11"/>
        <color indexed="8"/>
        <rFont val="Book Antiqua"/>
        <family val="1"/>
      </rPr>
      <t xml:space="preserve">Cilj 4.e.4 </t>
    </r>
  </si>
  <si>
    <t xml:space="preserve">Podređene institucije kulturnog nasleđa, civilno društvo </t>
  </si>
  <si>
    <t>8 završenih izdanja (arheološka karta III. izdanje, arheološka karta VI. izdanje, 3 izdanja iz oblasti duhovnog nasleđa i Monografija o Muzeju u Mitrovici).</t>
  </si>
  <si>
    <t>Izdanja iz oblasti kulturnog nasleđa, kao i korišćenje digitalne tehnologije za promovisanje kulturnog nasleđa</t>
  </si>
  <si>
    <r>
      <rPr>
        <sz val="11"/>
        <color indexed="8"/>
        <rFont val="Book Antiqua"/>
        <family val="1"/>
      </rPr>
      <t>4.e.3.3</t>
    </r>
  </si>
  <si>
    <t>Podređene institucije kulturnog nasleđa</t>
  </si>
  <si>
    <t>1. Međunarodni dan svetske baštine - 14. april 2018. godine, organizovan
2. Međunarodni dan muzeja - 16. maj 2018. godine, organizovan 
3. Dani evropskog kulturnog nasleđa septembar/oktobar, organizovani 
4. Dani audio-vizuelne baštine - 27. septembar, organizovani
5. Međunarodni dan dece - 1. jun; organizovan
6. Svetski dan štednje/ 31. oktobar 2018., organizovan.</t>
  </si>
  <si>
    <t xml:space="preserve">Obeležavanje Dana kulturnog nasleđa </t>
  </si>
  <si>
    <r>
      <rPr>
        <sz val="11"/>
        <color indexed="8"/>
        <rFont val="Book Antiqua"/>
        <family val="1"/>
      </rPr>
      <t>4.e.3.2</t>
    </r>
  </si>
  <si>
    <t xml:space="preserve">Izložba u Muzeju Kosova, (17. februar 2018), realizovana. </t>
  </si>
  <si>
    <r>
      <rPr>
        <sz val="11"/>
        <color indexed="8"/>
        <rFont val="Book Antiqua"/>
        <family val="1"/>
      </rPr>
      <t>januar - mart</t>
    </r>
  </si>
  <si>
    <r>
      <rPr>
        <sz val="11"/>
        <color indexed="8"/>
        <rFont val="Book Antiqua"/>
        <family val="1"/>
      </rPr>
      <t>Organizovanje izložbe u Muzeju Kosova</t>
    </r>
  </si>
  <si>
    <r>
      <rPr>
        <sz val="11"/>
        <color indexed="8"/>
        <rFont val="Book Antiqua"/>
        <family val="1"/>
      </rPr>
      <t>4.e.3.1</t>
    </r>
  </si>
  <si>
    <r>
      <rPr>
        <b/>
        <sz val="11"/>
        <color indexed="8"/>
        <rFont val="Book Antiqua"/>
        <family val="1"/>
      </rPr>
      <t>3. Promovisanje i podrška za zaštitu kulturne baštine;</t>
    </r>
  </si>
  <si>
    <r>
      <rPr>
        <sz val="11"/>
        <color indexed="8"/>
        <rFont val="Book Antiqua"/>
        <family val="1"/>
      </rPr>
      <t xml:space="preserve">Cilj 4.e.3 </t>
    </r>
  </si>
  <si>
    <r>
      <rPr>
        <sz val="11"/>
        <color indexed="8"/>
        <rFont val="Book Antiqua"/>
        <family val="1"/>
      </rPr>
      <t>Ministarstvo finansija</t>
    </r>
  </si>
  <si>
    <t xml:space="preserve">1. Studija izvodljivosti i idejni projekat za Pozorište Opere i baleta, izrađeni; (100.000,00) mart - decembar;                                
2. Renoviranje Nacionalne biblioteke Kosova, završeno (140.000,00)  septembar;
3. Muzej savremene umetnosti (140.000,00), studija izvodljivosti- izrađena (mart - decembar);
4. Preventivne mere za kapitalne investicije (100.000);  januar - decembar;
5. Renoviranje Doma kulture u Vitini  (50.000);  decembar;
6. Izgradnja Doma kulture u Obiliću  (150.000); decembar; 
7. Kulturni centar Hasan Prishtina - Vučitrn  (50.000); decembar;
8. Jevrejski kulturni centar u Prizrenu  (50.000) decembar;
9. Kulturni centar u Rogovo Hasa, Đakovica  (200.000); decembar;
10. Izgradnja Doma kulture Uke Bytyqi u Suvoj Reci (100.000); jun; 
11. Kulturni centar Novo Selo (50.000); decembar;    
12. Kulturni centar Skorobište, Prizren  (50.000); jun;                         13. Bošnjački kulturni centar u Pousko, Prizren  (50.000) decembar. </t>
  </si>
  <si>
    <r>
      <rPr>
        <sz val="11"/>
        <color indexed="8"/>
        <rFont val="Book Antiqua"/>
        <family val="1"/>
      </rPr>
      <t>Infrastrukturne investicije u oblasti kulture</t>
    </r>
  </si>
  <si>
    <r>
      <rPr>
        <sz val="11"/>
        <color indexed="8"/>
        <rFont val="Book Antiqua"/>
        <family val="1"/>
      </rPr>
      <t>4.e.2.2</t>
    </r>
  </si>
  <si>
    <t>Program Vlade Republike Kosova 2017-2021.</t>
  </si>
  <si>
    <r>
      <rPr>
        <sz val="11"/>
        <color indexed="8"/>
        <rFont val="Book Antiqua"/>
        <family val="1"/>
      </rPr>
      <t xml:space="preserve">Udruženje izdavača, Nacionalna biblioteka, NVO. </t>
    </r>
  </si>
  <si>
    <t xml:space="preserve">1. Kulturne i umetničke aktivnosti u oblasti promovisanja muzike, vizuelne umetnosti, pozorište, kinematografija, književna veća, biblioteka, promovisanje kulturne raznolikosti nevećinskih zajednica, kulturna diplomatija, kao i kreativna industrija, podržane;                                                                           
2. 2 Sajmovi knjiga, organizovana i podržana, (Godišnji sajam u Prištini i jedan sajam u jednom regionalnom centru);                   
</t>
  </si>
  <si>
    <t>Unapređenje kulturnih aktivnosti kroz podršku kulturnim i umetničkim aktivnostima</t>
  </si>
  <si>
    <r>
      <rPr>
        <sz val="11"/>
        <color indexed="8"/>
        <rFont val="Book Antiqua"/>
        <family val="1"/>
      </rPr>
      <t>4.e.2.1</t>
    </r>
  </si>
  <si>
    <t>2. Podrška kulturnim i umetničkim aktivnostima, putem investicija u ovim oblastima, obezbeđujući njihovu odgovarajuću afirmaciju u društvu;</t>
  </si>
  <si>
    <r>
      <rPr>
        <sz val="11"/>
        <color indexed="8"/>
        <rFont val="Book Antiqua"/>
        <family val="1"/>
      </rPr>
      <t xml:space="preserve">Cilj 4.e.2 </t>
    </r>
  </si>
  <si>
    <r>
      <rPr>
        <sz val="11"/>
        <color indexed="8"/>
        <rFont val="Book Antiqua"/>
        <family val="1"/>
      </rPr>
      <t>Poglavlje 23 Aktivnost 3.24</t>
    </r>
  </si>
  <si>
    <r>
      <rPr>
        <sz val="11"/>
        <color indexed="8"/>
        <rFont val="Book Antiqua"/>
        <family val="1"/>
      </rPr>
      <t>KP, Ministarstvo finansija, Ministarstvo za evropske integracije i podređene institucije</t>
    </r>
  </si>
  <si>
    <t>1. Koncept dokument o kulturnom nasleđu, usvojen (april-jun);                                                                                                          
2. Koncept dokument o vraćanju nezakonito uzetih kulturnih objekata, usvojen; (jun-septembar)                                                                                      
3. Koncept dokument o izvozu kulturnih dobara, odobren; (jun-septembar).</t>
  </si>
  <si>
    <r>
      <rPr>
        <sz val="11"/>
        <color indexed="8"/>
        <rFont val="Book Antiqua"/>
        <family val="1"/>
      </rPr>
      <t>januar - oktobar</t>
    </r>
  </si>
  <si>
    <t>Unapređenje zakonskog okvira i politika u oblasti kulturnog nasleđa</t>
  </si>
  <si>
    <r>
      <rPr>
        <sz val="11"/>
        <color indexed="8"/>
        <rFont val="Book Antiqua"/>
        <family val="1"/>
      </rPr>
      <t>4.e.1.2</t>
    </r>
  </si>
  <si>
    <t>KP, Ministarstvo finansija, Ministarstvo za evropske integracije, Nacionalno pozorište Kosova, Kosovska filharmonija, Nacionalni balet Kosova, Nacionalna biblioteka Kosova, Opštinske direkcije kulture, Fakultet umetnosti i muzike, Udruženje izdavača Kosova.</t>
  </si>
  <si>
    <t xml:space="preserve">1. Koncept dokument o Filharmoniji, Operi i Baletu, usvojen; (jun)                                      2. Koncept dokument o izdavačkoj delatnosti, odobren; (jun)                                                
3. Koncept dokument o gradaciji i platama stvaralaca i izvođača kulture i profesionalnih radnika kulturnog nasleđa, usvojen; februar,) 
4. Koncept dokument o kinematografiji, odobren; (novembar,)                                          5. Strategija za kulturu 2018-2023, usvojena; (septembar).   
6. Koncept dokument o pozorištima, septembar                         </t>
  </si>
  <si>
    <r>
      <rPr>
        <sz val="11"/>
        <color indexed="8"/>
        <rFont val="Book Antiqua"/>
        <family val="1"/>
      </rPr>
      <t xml:space="preserve">Unapređenje zakonskog okvira i politika u oblasti kulture  
</t>
    </r>
  </si>
  <si>
    <r>
      <rPr>
        <sz val="11"/>
        <color indexed="8"/>
        <rFont val="Book Antiqua"/>
        <family val="1"/>
      </rPr>
      <t>4.e.1.1</t>
    </r>
  </si>
  <si>
    <t xml:space="preserve">1. Revidiranje i unapređenje zakonskog okvira i politika u oblasti kulture i kulturnog nasleđa </t>
  </si>
  <si>
    <r>
      <rPr>
        <sz val="11"/>
        <color indexed="8"/>
        <rFont val="Book Antiqua"/>
        <family val="1"/>
      </rPr>
      <t xml:space="preserve">Cilj 4.e.1 </t>
    </r>
  </si>
  <si>
    <r>
      <rPr>
        <b/>
        <sz val="14"/>
        <color indexed="8"/>
        <rFont val="Book Antiqua"/>
        <family val="1"/>
      </rPr>
      <t>Br. 4.e.  Sektor Kultura, Omladina i Sport</t>
    </r>
  </si>
  <si>
    <t xml:space="preserve">Program Vlade 2017-2021 </t>
  </si>
  <si>
    <r>
      <rPr>
        <sz val="12"/>
        <color indexed="8"/>
        <rFont val="Book Antiqua"/>
        <family val="1"/>
      </rPr>
      <t>MRSZ, AZRK</t>
    </r>
  </si>
  <si>
    <t>Identifikovanje porodica bez nijednog zaposlenog člana i angažovanje putem AMTR-a</t>
  </si>
  <si>
    <t>Angažovanje u aktivnim merama jednog člana porodice koje nemaju nijednog zaposlenog</t>
  </si>
  <si>
    <r>
      <rPr>
        <sz val="11"/>
        <color indexed="8"/>
        <rFont val="Book Antiqua"/>
        <family val="1"/>
      </rPr>
      <t>4.d.9.3</t>
    </r>
  </si>
  <si>
    <r>
      <rPr>
        <sz val="11"/>
        <color indexed="8"/>
        <rFont val="Book Antiqua"/>
        <family val="1"/>
      </rPr>
      <t>MRSZ</t>
    </r>
  </si>
  <si>
    <t>Program Vlade 2017-2021, Nacrt sektorske strategije "Zapošljavanje i socijalne politike" 2018-2021.</t>
  </si>
  <si>
    <t>Prvi stub Mera 7, aktivnost 2, 3 i 4   NSR</t>
  </si>
  <si>
    <r>
      <rPr>
        <sz val="12"/>
        <color indexed="8"/>
        <rFont val="Book Antiqua"/>
        <family val="1"/>
      </rPr>
      <t xml:space="preserve">SSP, član 82; NPSSSP 2017-2021, Poglavlje 19 "Zapošljavanje i socijalne politike".  </t>
    </r>
  </si>
  <si>
    <r>
      <rPr>
        <sz val="12"/>
        <color indexed="8"/>
        <rFont val="Book Antiqua"/>
        <family val="1"/>
      </rPr>
      <t>MRSZ, Opštine
AZRK</t>
    </r>
  </si>
  <si>
    <r>
      <rPr>
        <sz val="12"/>
        <color indexed="8"/>
        <rFont val="Book Antiqua"/>
        <family val="1"/>
      </rPr>
      <t>500000 BRK
500000 Donator</t>
    </r>
  </si>
  <si>
    <t>1. Broj korisnika II. kategorije angažovanih na obuci;
2 Broj korisnika II. kategorije angažovanih u AMTR</t>
  </si>
  <si>
    <r>
      <rPr>
        <sz val="12"/>
        <color indexed="8"/>
        <rFont val="Book Antiqua"/>
        <family val="1"/>
      </rPr>
      <t>Angažovanje korisnika druge kategorije u programima obuke i zapošljavanja</t>
    </r>
  </si>
  <si>
    <r>
      <rPr>
        <sz val="11"/>
        <color indexed="8"/>
        <rFont val="Book Antiqua"/>
        <family val="1"/>
      </rPr>
      <t>4.d.9.2</t>
    </r>
  </si>
  <si>
    <t>Program Vlade 2017-2021; Nacrt sektorske strategije 2018-2022, Akcioni plan; Program za reforme u ekonomiji</t>
  </si>
  <si>
    <t xml:space="preserve">PER
</t>
  </si>
  <si>
    <r>
      <rPr>
        <sz val="12"/>
        <color indexed="8"/>
        <rFont val="Book Antiqua"/>
        <family val="1"/>
      </rPr>
      <t>AZRK, MRSZ, GIZ, UNDP, EYE</t>
    </r>
  </si>
  <si>
    <r>
      <rPr>
        <sz val="12"/>
        <color indexed="8"/>
        <rFont val="Book Antiqua"/>
        <family val="1"/>
      </rPr>
      <t xml:space="preserve">Broj korisnika  </t>
    </r>
  </si>
  <si>
    <r>
      <rPr>
        <sz val="12"/>
        <color indexed="8"/>
        <rFont val="Book Antiqua"/>
        <family val="1"/>
      </rPr>
      <t>Sprovođenje aktivnih mera tržišta rada za marginalizovane grupe</t>
    </r>
  </si>
  <si>
    <r>
      <rPr>
        <sz val="11"/>
        <color indexed="8"/>
        <rFont val="Book Antiqua"/>
        <family val="1"/>
      </rPr>
      <t>4.d.9.1</t>
    </r>
  </si>
  <si>
    <t>9. Smanjivanje broja porodica sa socijalnom pomoći putem politika zapošljavanja, uspostavljanja ugovornih odnosa sa poslovanjima radi povećanja broja zaposlenih, promovisanje mladih kao radna snaga putem jačanja Fonda za samozapošljavanje.</t>
  </si>
  <si>
    <r>
      <rPr>
        <sz val="11"/>
        <color indexed="8"/>
        <rFont val="Book Antiqua"/>
        <family val="1"/>
      </rPr>
      <t xml:space="preserve">Cilj 4.d.9 </t>
    </r>
  </si>
  <si>
    <t>Program Vlade
 2017-2021
Nacrt sektorske strategije 2018-2021, Akcioni plan</t>
  </si>
  <si>
    <r>
      <rPr>
        <sz val="12"/>
        <color indexed="8"/>
        <rFont val="Book Antiqua"/>
        <family val="1"/>
      </rPr>
      <t>MF</t>
    </r>
  </si>
  <si>
    <r>
      <rPr>
        <sz val="12"/>
        <color indexed="8"/>
        <rFont val="Book Antiqua"/>
        <family val="1"/>
      </rPr>
      <t xml:space="preserve">Broj korisnika iz Šeme žrtava nasilja tokom rata    </t>
    </r>
  </si>
  <si>
    <r>
      <rPr>
        <sz val="12"/>
        <color indexed="8"/>
        <rFont val="Book Antiqua"/>
        <family val="1"/>
      </rPr>
      <t xml:space="preserve">Sprovođenje šeme za žrtve nasilja tokom rata                               </t>
    </r>
  </si>
  <si>
    <r>
      <rPr>
        <sz val="11"/>
        <color indexed="8"/>
        <rFont val="Book Antiqua"/>
        <family val="1"/>
      </rPr>
      <t>4.d.8.4</t>
    </r>
  </si>
  <si>
    <r>
      <rPr>
        <sz val="12"/>
        <color indexed="8"/>
        <rFont val="Book Antiqua"/>
        <family val="1"/>
      </rPr>
      <t>70.000 EUR (za komisiju)</t>
    </r>
  </si>
  <si>
    <r>
      <rPr>
        <sz val="12"/>
        <color indexed="8"/>
        <rFont val="Book Antiqua"/>
        <family val="1"/>
      </rPr>
      <t>Konačne liste za kategoriju veterana</t>
    </r>
  </si>
  <si>
    <r>
      <rPr>
        <sz val="12"/>
        <color indexed="8"/>
        <rFont val="Book Antiqua"/>
        <family val="1"/>
      </rPr>
      <t>Kategorizacija ratnih veterana u skladu sa zakonodavstvom</t>
    </r>
  </si>
  <si>
    <r>
      <rPr>
        <sz val="11"/>
        <color indexed="8"/>
        <rFont val="Book Antiqua"/>
        <family val="1"/>
      </rPr>
      <t>4.d.8.3</t>
    </r>
  </si>
  <si>
    <t>Broj procena stanja postojećih korisnika i novih slučajeva Lekarske komisije za šemu ratnih invalida i šemu civilnih invalida rata;</t>
  </si>
  <si>
    <t>Refunkcionalizacija Lekarske komisije za procenu stepena invalidnosti za ratne invalide i civilne invalide rata</t>
  </si>
  <si>
    <r>
      <rPr>
        <sz val="11"/>
        <color indexed="8"/>
        <rFont val="Book Antiqua"/>
        <family val="1"/>
      </rPr>
      <t>4.d.8.2</t>
    </r>
  </si>
  <si>
    <r>
      <rPr>
        <sz val="12"/>
        <color indexed="8"/>
        <rFont val="Book Antiqua"/>
        <family val="1"/>
      </rPr>
      <t>Zavisi od broja korisnika i mesečnog iznosa za određenu kategoriju</t>
    </r>
  </si>
  <si>
    <r>
      <rPr>
        <sz val="12"/>
        <color indexed="8"/>
        <rFont val="Book Antiqua"/>
        <family val="1"/>
      </rPr>
      <t>Broj primljenih novih zahteva, prema šemama;</t>
    </r>
  </si>
  <si>
    <t>Refunkcionalizacija šema za porodice palih boraca, civilnih žrtava, civilnih invalida, ratnih invalida, staratelja invalida</t>
  </si>
  <si>
    <r>
      <rPr>
        <sz val="11"/>
        <color indexed="8"/>
        <rFont val="Book Antiqua"/>
        <family val="1"/>
      </rPr>
      <t>4.d.8.1</t>
    </r>
  </si>
  <si>
    <t>8. Obezbeđivanje prava ratnih kategorija sa fokusom na sprovođenje zakonodavstva za ove kategorije</t>
  </si>
  <si>
    <r>
      <rPr>
        <sz val="11"/>
        <color indexed="8"/>
        <rFont val="Book Antiqua"/>
        <family val="1"/>
      </rPr>
      <t xml:space="preserve">Cilj 4.d.8 </t>
    </r>
  </si>
  <si>
    <t>Nacrt sektorske strategije 2018-2022 i Akcioni plan</t>
  </si>
  <si>
    <r>
      <rPr>
        <sz val="11"/>
        <color indexed="8"/>
        <rFont val="Book Antiqua"/>
        <family val="1"/>
      </rPr>
      <t>DP, DPPBRI,</t>
    </r>
  </si>
  <si>
    <r>
      <rPr>
        <sz val="11"/>
        <color indexed="8"/>
        <rFont val="Book Antiqua"/>
        <family val="1"/>
      </rPr>
      <t>1. Softverski moduli, unapređeni;
2. Osoblje uključeno u obuku</t>
    </r>
  </si>
  <si>
    <t>Razvoj i unapređenje Integrisanog informacionog sistema za sve sisteme penzija i beneficija (DP i DPPBRI)</t>
  </si>
  <si>
    <r>
      <rPr>
        <sz val="11"/>
        <color indexed="8"/>
        <rFont val="Book Antiqua"/>
        <family val="1"/>
      </rPr>
      <t>4.d.7.4</t>
    </r>
  </si>
  <si>
    <r>
      <rPr>
        <sz val="12"/>
        <color indexed="8"/>
        <rFont val="Book Antiqua"/>
        <family val="1"/>
      </rPr>
      <t>MRSZ, DP, Divizija za inostrane penzije</t>
    </r>
  </si>
  <si>
    <r>
      <rPr>
        <sz val="12"/>
        <color indexed="8"/>
        <rFont val="Book Antiqua"/>
        <family val="1"/>
      </rPr>
      <t>Broj obrađenih zahteva za starosnu penziju, invalidsku i porodičnu penziju po zemljama.</t>
    </r>
  </si>
  <si>
    <r>
      <rPr>
        <sz val="12"/>
        <color indexed="8"/>
        <rFont val="Book Antiqua"/>
        <family val="1"/>
      </rPr>
      <t>Sprovođenje postojećih sporazumima o socijalnom osiguranju između država bivše Jugoslavije i drugih država do izrade, potpisivanja i početka sprovođenja novih sporazuma.</t>
    </r>
  </si>
  <si>
    <r>
      <rPr>
        <sz val="11"/>
        <color indexed="8"/>
        <rFont val="Book Antiqua"/>
        <family val="1"/>
      </rPr>
      <t>4.d.7.3</t>
    </r>
  </si>
  <si>
    <t>NPSSSP, Poglavlje I 2.Slobodno kretanje radnika</t>
  </si>
  <si>
    <r>
      <rPr>
        <sz val="12"/>
        <color indexed="8"/>
        <rFont val="Book Antiqua"/>
        <family val="1"/>
      </rPr>
      <t>MIP; MEI; MZ; MF</t>
    </r>
  </si>
  <si>
    <r>
      <rPr>
        <sz val="12"/>
        <color indexed="8"/>
        <rFont val="Book Antiqua"/>
        <family val="1"/>
      </rPr>
      <t>56.000</t>
    </r>
  </si>
  <si>
    <t>1. Bilateralni sporazum sa Belgijom, pregovaran;
2. Bilateralni sporazum sa Hrvatskom i Austrijom, pokrenuti</t>
  </si>
  <si>
    <t>Pregovaranje o bilateralnim sporazumima o socijalnom osiguranju</t>
  </si>
  <si>
    <r>
      <rPr>
        <sz val="11"/>
        <color indexed="8"/>
        <rFont val="Book Antiqua"/>
        <family val="1"/>
      </rPr>
      <t>4.d.7.2</t>
    </r>
  </si>
  <si>
    <t xml:space="preserve">Program Vlade 2017-2021; Nacrt sektorske strategije  2018-2022, i Akcioni plan     </t>
  </si>
  <si>
    <r>
      <rPr>
        <sz val="12"/>
        <color indexed="8"/>
        <rFont val="Book Antiqua"/>
        <family val="1"/>
      </rPr>
      <t>NPSSSP Poglavlje 19 Socijalne politike i zapošljavanje</t>
    </r>
  </si>
  <si>
    <r>
      <rPr>
        <sz val="12"/>
        <color indexed="8"/>
        <rFont val="Book Antiqua"/>
        <family val="1"/>
      </rPr>
      <t>MRSZ, MF, KP</t>
    </r>
  </si>
  <si>
    <t xml:space="preserve">1. Koncept dokument o regulisanju i upravljanju oblašću penzija i beneficija, odobren do decembra / 2018. godine; </t>
  </si>
  <si>
    <t>Revidiranje zakonskog okvira za regulisanje i upravljanje oblašću penzija i beneficija (šeme kojima upravljaju DS i DPPBRI)</t>
  </si>
  <si>
    <r>
      <rPr>
        <sz val="11"/>
        <color indexed="8"/>
        <rFont val="Book Antiqua"/>
        <family val="1"/>
      </rPr>
      <t>4.d.7.1</t>
    </r>
  </si>
  <si>
    <t>7. Reforma penzijskog sistema na Kosovu, uključujući zakonske i organizacione aspekte, i aspekte međunarodne saradnje.</t>
  </si>
  <si>
    <r>
      <rPr>
        <sz val="11"/>
        <color indexed="8"/>
        <rFont val="Book Antiqua"/>
        <family val="1"/>
      </rPr>
      <t xml:space="preserve">Cilj 4.d.7 </t>
    </r>
  </si>
  <si>
    <t xml:space="preserve">Program Vlade 2017-2021; Nacrt sektorske strategije  2018-2022, i Akcioni plan </t>
  </si>
  <si>
    <r>
      <rPr>
        <sz val="12"/>
        <color indexed="8"/>
        <rFont val="Book Antiqua"/>
        <family val="1"/>
      </rPr>
      <t>DP, PO.</t>
    </r>
  </si>
  <si>
    <t>1. Koncept dokument o tretmanu osoba sa ograničenim sposobnostima 
2. Nacrt zakona o pravima na usluge i naknade za osobe sa ograničenim sposobnostima, usvojen 31. septembra / 2018. godine.</t>
  </si>
  <si>
    <r>
      <rPr>
        <sz val="12"/>
        <color indexed="8"/>
        <rFont val="Book Antiqua"/>
        <family val="1"/>
      </rPr>
      <t>januar - septembar</t>
    </r>
  </si>
  <si>
    <t>Izrada nacrta zakona o pravima na usluge i naknade za osobe sa ograničenim sposobnostima</t>
  </si>
  <si>
    <r>
      <rPr>
        <sz val="11"/>
        <color indexed="8"/>
        <rFont val="Book Antiqua"/>
        <family val="1"/>
      </rPr>
      <t>4.d.6.1</t>
    </r>
  </si>
  <si>
    <t xml:space="preserve">6. Tretman i ponovno razmatranje šema ograničene sposobnosti, u skladu sa standardima Međunarodne organizacije za osobe sa ograničenim sposobnostima; </t>
  </si>
  <si>
    <r>
      <rPr>
        <sz val="11"/>
        <color indexed="8"/>
        <rFont val="Book Antiqua"/>
        <family val="1"/>
      </rPr>
      <t xml:space="preserve">Cilj 4.d.6 </t>
    </r>
  </si>
  <si>
    <t xml:space="preserve">Program Vlade 2017-2021; Nacrt sektorske strategije  2018-2022, i Akcioni plan; Program za ekonomske reforme                          </t>
  </si>
  <si>
    <r>
      <rPr>
        <sz val="12"/>
        <color indexed="8"/>
        <rFont val="Book Antiqua"/>
        <family val="1"/>
      </rPr>
      <t xml:space="preserve">NPSSSP Poglavlje 19; Socijalne politike i zapošljavanje; </t>
    </r>
  </si>
  <si>
    <r>
      <rPr>
        <sz val="12"/>
        <color indexed="8"/>
        <rFont val="Book Antiqua"/>
        <family val="1"/>
      </rPr>
      <t>MRSZ, MF, Opštine</t>
    </r>
  </si>
  <si>
    <r>
      <rPr>
        <sz val="12"/>
        <color indexed="8"/>
        <rFont val="Book Antiqua"/>
        <family val="1"/>
      </rPr>
      <t>1) Troškovi za tri vrste socijalnih usluga, izrađeni i odobreni.</t>
    </r>
  </si>
  <si>
    <r>
      <rPr>
        <sz val="12"/>
        <color indexed="8"/>
        <rFont val="Book Antiqua"/>
        <family val="1"/>
      </rPr>
      <t>januar - jun</t>
    </r>
  </si>
  <si>
    <r>
      <rPr>
        <sz val="12"/>
        <color indexed="8"/>
        <rFont val="Book Antiqua"/>
        <family val="1"/>
      </rPr>
      <t>Priprema troškova po jedinici (klijent) za vrste socijalnih usluga i troškove minimalnih standarda.</t>
    </r>
  </si>
  <si>
    <r>
      <rPr>
        <sz val="11"/>
        <color indexed="8"/>
        <rFont val="Book Antiqua"/>
        <family val="1"/>
      </rPr>
      <t>4.d.5.3</t>
    </r>
  </si>
  <si>
    <t xml:space="preserve">Program Vlade 2017-2021; Nacrt sektorske strategije  2018-2022, i Akcioni plan; Program za ekonomske reforme                            </t>
  </si>
  <si>
    <r>
      <rPr>
        <sz val="12"/>
        <color indexed="8"/>
        <rFont val="Book Antiqua"/>
        <family val="1"/>
      </rPr>
      <t>MF, MRSZ, MALS</t>
    </r>
  </si>
  <si>
    <r>
      <rPr>
        <sz val="12"/>
        <color indexed="8"/>
        <rFont val="Book Antiqua"/>
        <family val="1"/>
      </rPr>
      <t>1. Kriterijumi i formule za Specifični Grant, utvrđeni</t>
    </r>
  </si>
  <si>
    <r>
      <rPr>
        <sz val="12"/>
        <color indexed="8"/>
        <rFont val="Book Antiqua"/>
        <family val="1"/>
      </rPr>
      <t>mart - decembar</t>
    </r>
  </si>
  <si>
    <r>
      <rPr>
        <sz val="12"/>
        <color indexed="8"/>
        <rFont val="Book Antiqua"/>
        <family val="1"/>
      </rPr>
      <t>Izrada i priprema kriterijuma za formulu finansiranja (specifični grant) za finansiranje socijalnih i porodičnih usluga.</t>
    </r>
  </si>
  <si>
    <r>
      <rPr>
        <sz val="11"/>
        <color indexed="8"/>
        <rFont val="Book Antiqua"/>
        <family val="1"/>
      </rPr>
      <t>4.d.5.2</t>
    </r>
  </si>
  <si>
    <r>
      <rPr>
        <sz val="12"/>
        <color indexed="8"/>
        <rFont val="Book Antiqua"/>
        <family val="1"/>
      </rPr>
      <t>MRSZ, MF, MALS</t>
    </r>
  </si>
  <si>
    <r>
      <rPr>
        <sz val="12"/>
        <color indexed="8"/>
        <rFont val="Book Antiqua"/>
        <family val="1"/>
      </rPr>
      <t xml:space="preserve">1. Izveštaj o analizi sa preporukama, izrađen;          
</t>
    </r>
  </si>
  <si>
    <r>
      <rPr>
        <sz val="12"/>
        <color indexed="8"/>
        <rFont val="Book Antiqua"/>
        <family val="1"/>
      </rPr>
      <t>januar - decembar</t>
    </r>
  </si>
  <si>
    <r>
      <rPr>
        <sz val="12"/>
        <color indexed="8"/>
        <rFont val="Book Antiqua"/>
        <family val="1"/>
      </rPr>
      <t>Izrada dokumenta i analiza za formulu finansiranja Specifičnog Granta za Socijalne Usluge</t>
    </r>
  </si>
  <si>
    <r>
      <rPr>
        <sz val="11"/>
        <color indexed="8"/>
        <rFont val="Book Antiqua"/>
        <family val="1"/>
      </rPr>
      <t>4.d.5.1</t>
    </r>
  </si>
  <si>
    <r>
      <rPr>
        <b/>
        <sz val="11"/>
        <color indexed="8"/>
        <rFont val="Book Antiqua"/>
        <family val="1"/>
      </rPr>
      <t xml:space="preserve">5. Razvoj formule finansiranja i specifičnog granta za finansiranje socijalnih usluga na opštinskom nivou; </t>
    </r>
  </si>
  <si>
    <r>
      <rPr>
        <sz val="11"/>
        <color indexed="8"/>
        <rFont val="Book Antiqua"/>
        <family val="1"/>
      </rPr>
      <t>Cilj 4.d.5</t>
    </r>
  </si>
  <si>
    <t xml:space="preserve">Program Vlade 2017-2021; Nacrt sektorske strategije "Zapošljavanje i socijalne politike" 2018-2022 i Akcioni plan; Program za ekonomske reforme </t>
  </si>
  <si>
    <r>
      <rPr>
        <sz val="12"/>
        <color indexed="8"/>
        <rFont val="Book Antiqua"/>
        <family val="1"/>
      </rPr>
      <t>MRSZ, MTI, KP</t>
    </r>
  </si>
  <si>
    <r>
      <rPr>
        <sz val="12"/>
        <color indexed="8"/>
        <rFont val="Book Antiqua"/>
        <family val="1"/>
      </rPr>
      <t>50000 Donator</t>
    </r>
  </si>
  <si>
    <t>1. Pet (5) Administrativnih uputstava o socijalnom preduzetništvu, izrađene;
2. Jedno (1) Administrativno uputstvo o pružanju usluga starijim licima. 
3. Vodiči, izrađeni, i mehanizmi za registraciju, uspostavljeni.</t>
  </si>
  <si>
    <r>
      <rPr>
        <sz val="12"/>
        <color indexed="8"/>
        <rFont val="Book Antiqua"/>
        <family val="1"/>
      </rPr>
      <t>Izrada sekundarnog i operativnog zakonskog okvira za razvoj socijalnog preduzetništva i pružanje socijalnih usluga</t>
    </r>
  </si>
  <si>
    <r>
      <rPr>
        <sz val="11"/>
        <color indexed="8"/>
        <rFont val="Book Antiqua"/>
        <family val="1"/>
      </rPr>
      <t>4.d.4.4</t>
    </r>
  </si>
  <si>
    <t xml:space="preserve">Program Vlade 2017-2021; Nacrt sektorske strategije "Zapošljavanje i socijalne politike" 2018-2022 i Akcioni plan </t>
  </si>
  <si>
    <r>
      <rPr>
        <sz val="12"/>
        <color indexed="8"/>
        <rFont val="Book Antiqua"/>
        <family val="1"/>
      </rPr>
      <t xml:space="preserve">NPSSSP Poglavlje 19; Socijalne politike i zapošljavanje; Program za ekonomske reforme </t>
    </r>
  </si>
  <si>
    <r>
      <rPr>
        <sz val="12"/>
        <color indexed="8"/>
        <rFont val="Book Antiqua"/>
        <family val="1"/>
      </rPr>
      <t>MRSZ, MZ, KP</t>
    </r>
  </si>
  <si>
    <t>1. Administrativno Uputstvo, odobreno;
2. Vodič za sprovođenje, izrađene; 
3. Dizajnirani softver i obučavano osoblje;
4. IT oprema i sredstva, instalirana.</t>
  </si>
  <si>
    <r>
      <rPr>
        <sz val="12"/>
        <color indexed="8"/>
        <rFont val="Book Antiqua"/>
        <family val="1"/>
      </rPr>
      <t xml:space="preserve">januar - septembar </t>
    </r>
  </si>
  <si>
    <t>Izrada zakonskog i operativnog okvira za pokretanje sprovođenja testa siromaštva socijalnih kategorija, za oslobađanje od isplate premija za zdravstveno osiguranje.</t>
  </si>
  <si>
    <r>
      <rPr>
        <sz val="11"/>
        <color indexed="8"/>
        <rFont val="Book Antiqua"/>
        <family val="1"/>
      </rPr>
      <t>4.d.4.3</t>
    </r>
  </si>
  <si>
    <t xml:space="preserve">Program Vlade 2017-2021; Nacrt sektorske strategije "Zapošljavanje i socijalne politike" 2018-2021; Program za ekonomske reforme </t>
  </si>
  <si>
    <r>
      <rPr>
        <sz val="12"/>
        <color indexed="8"/>
        <rFont val="Book Antiqua"/>
        <family val="1"/>
      </rPr>
      <t>MRSZ, MALS, MD, MUP, Opštine</t>
    </r>
  </si>
  <si>
    <r>
      <rPr>
        <sz val="12"/>
        <color indexed="8"/>
        <rFont val="Book Antiqua"/>
        <family val="1"/>
      </rPr>
      <t xml:space="preserve">Koncept dokument izrađen i odobren </t>
    </r>
  </si>
  <si>
    <r>
      <rPr>
        <sz val="12"/>
        <color indexed="8"/>
        <rFont val="Book Antiqua"/>
        <family val="1"/>
      </rPr>
      <t xml:space="preserve">april - novembar </t>
    </r>
  </si>
  <si>
    <r>
      <rPr>
        <sz val="12"/>
        <color indexed="8"/>
        <rFont val="Book Antiqua"/>
        <family val="1"/>
      </rPr>
      <t xml:space="preserve">Izrada koncept dokumenta o regulisanju oblasti socijalnih usluga 
</t>
    </r>
  </si>
  <si>
    <r>
      <rPr>
        <sz val="11"/>
        <color indexed="8"/>
        <rFont val="Book Antiqua"/>
        <family val="1"/>
      </rPr>
      <t>4.d.4.2</t>
    </r>
  </si>
  <si>
    <r>
      <rPr>
        <sz val="12"/>
        <color indexed="8"/>
        <rFont val="Book Antiqua"/>
        <family val="1"/>
      </rPr>
      <t>MRSZ, MF, ASK,</t>
    </r>
  </si>
  <si>
    <r>
      <rPr>
        <sz val="12"/>
        <color indexed="8"/>
        <rFont val="Book Antiqua"/>
        <family val="1"/>
      </rPr>
      <t xml:space="preserve">Izveštaj i analiza, izrađeni </t>
    </r>
  </si>
  <si>
    <r>
      <rPr>
        <sz val="12"/>
        <color indexed="8"/>
        <rFont val="Book Antiqua"/>
        <family val="1"/>
      </rPr>
      <t>mart - septembar</t>
    </r>
  </si>
  <si>
    <r>
      <rPr>
        <sz val="12"/>
        <color indexed="8"/>
        <rFont val="Book Antiqua"/>
        <family val="1"/>
      </rPr>
      <t>Priprema studije i analize za ponovno razmatranje šeme socijalne pomoći</t>
    </r>
  </si>
  <si>
    <r>
      <rPr>
        <sz val="11"/>
        <color indexed="8"/>
        <rFont val="Book Antiqua"/>
        <family val="1"/>
      </rPr>
      <t>4.d.4.1</t>
    </r>
  </si>
  <si>
    <r>
      <rPr>
        <b/>
        <sz val="11"/>
        <color indexed="8"/>
        <rFont val="Book Antiqua"/>
        <family val="1"/>
      </rPr>
      <t>4. Reforma trenutne socijalne politike kako bi se obezbedilo da postojeće šeme podržavaju one koji su u potrebi;</t>
    </r>
  </si>
  <si>
    <r>
      <rPr>
        <sz val="11"/>
        <color indexed="8"/>
        <rFont val="Book Antiqua"/>
        <family val="1"/>
      </rPr>
      <t>Cilj 4.d.4</t>
    </r>
  </si>
  <si>
    <t>Program Vlade 2017-2021; Nacrt sektorske strategije "Zapošljavanje i socijalne politike" 2018-2022 i Akcioni plan</t>
  </si>
  <si>
    <r>
      <rPr>
        <sz val="12"/>
        <color indexed="8"/>
        <rFont val="Book Antiqua"/>
        <family val="1"/>
      </rPr>
      <t xml:space="preserve">NSR Prvi stub Mera 7, aktivnost 1  </t>
    </r>
  </si>
  <si>
    <t>Ministarstvo finansija Ministarstvo zdravstva Ministarstvo za evropske integracijeMinistarstvo ekonomskog razvoja, Ministarstvo obrazovanja, nauke i tehnologije Ministarstvo trgovine i industrije, Ministarstvo javne uprave, Socijalni partneri, različite zaineterovane strane.</t>
  </si>
  <si>
    <t xml:space="preserve">Operativni troškovi budžeta MRSZ-a </t>
  </si>
  <si>
    <t xml:space="preserve">Nacrt zakon o ekonomskom socijalnom savetu, usvojen  </t>
  </si>
  <si>
    <r>
      <rPr>
        <sz val="12"/>
        <color indexed="8"/>
        <rFont val="Book Antiqua"/>
        <family val="1"/>
      </rPr>
      <t>februar - jun</t>
    </r>
  </si>
  <si>
    <r>
      <rPr>
        <sz val="12"/>
        <color indexed="8"/>
        <rFont val="Book Antiqua"/>
        <family val="1"/>
      </rPr>
      <t xml:space="preserve">Izrada nacrta zakona o ekonomsko-socijalnom savetu </t>
    </r>
  </si>
  <si>
    <r>
      <rPr>
        <sz val="11"/>
        <color indexed="8"/>
        <rFont val="Book Antiqua"/>
        <family val="1"/>
      </rPr>
      <t>4.d.3.3</t>
    </r>
  </si>
  <si>
    <t xml:space="preserve">Program Vlade 2017.-2021.; Nacrt sektorske strategije  2018-2022, i Akcioni plan                             </t>
  </si>
  <si>
    <r>
      <rPr>
        <sz val="12"/>
        <color indexed="8"/>
        <rFont val="Book Antiqua"/>
        <family val="1"/>
      </rPr>
      <t>NPSSSP Poglavlje 19, Tačka 3.20 Socijalne politike i zapošljavanje</t>
    </r>
  </si>
  <si>
    <r>
      <rPr>
        <sz val="12"/>
        <color indexed="8"/>
        <rFont val="Book Antiqua"/>
        <family val="1"/>
      </rPr>
      <t>33.000.000,00</t>
    </r>
  </si>
  <si>
    <t xml:space="preserve">1) 25,000 porodica korisnika ŠSP-a;
2) 650 dece pod staranjem u porodičnom smeštaju; 
3) 2,800 dece sa ograničenim sposobnostima, korisnici šeme; </t>
  </si>
  <si>
    <r>
      <rPr>
        <sz val="12"/>
        <color indexed="8"/>
        <rFont val="Book Antiqua"/>
        <family val="1"/>
      </rPr>
      <t>Sprovođenje šeme socijalne pomoći, plaćanje porodičnog smeštaja za decu i naknada za porodice sa decom sa ograničenim sposobnostima.</t>
    </r>
  </si>
  <si>
    <r>
      <rPr>
        <sz val="11"/>
        <color indexed="8"/>
        <rFont val="Book Antiqua"/>
        <family val="1"/>
      </rPr>
      <t>4.d.3.2</t>
    </r>
  </si>
  <si>
    <t>Nacrt sektorske strategije "Zapošljavanje i socijalne politike" 2018-2021.</t>
  </si>
  <si>
    <t>1. Osnovne penzije; 133.022 korisnika; 
2. Starosne penzije; 46.797 korisnika; 
3. Penzije PLOS;  18.000 korisnika; 
4. Penzije KZK-a, 1.102 korisnika; 
5. Penzije KSB-a, 338 korisnika; 
6. Naknada za slepe 2.101 korisnika; 
7. Prevremena penzije 'Trepča', 3.335 korisnika  
8. Invalidske penzije rada; 1500 korisnika.
9. Porodična penzija 3000 korisnika.
10. Naknada za paraplegična i tetraplegična lica; 3250 korisnika   (Ukupno 212445 korisnika svih penzijskih šema);
2. 47600  korisnika DPPBRI</t>
  </si>
  <si>
    <t>Sprovođenje penzijskih šema u prvom stubu penzijskog sistema kojem upravljaju DP i DPPBRI</t>
  </si>
  <si>
    <r>
      <rPr>
        <sz val="11"/>
        <color indexed="8"/>
        <rFont val="Book Antiqua"/>
        <family val="1"/>
      </rPr>
      <t>4.d.3.1</t>
    </r>
  </si>
  <si>
    <t>3. Poboljšanje socijalne zaštite i održavanje socijalne kohezije i jačanje uloge socijalnih partnera u razvoju društveno-ekonomskih politika zemlje</t>
  </si>
  <si>
    <t>Cilj 4.d.3</t>
  </si>
  <si>
    <t>MRSZ</t>
  </si>
  <si>
    <t>Strateški plan razvoja IR 2017-2021; Nacrt sektorske strategije MRSZ 2018-2021</t>
  </si>
  <si>
    <t>NSR prva stub, sedma mera, aktivnost 7.2</t>
  </si>
  <si>
    <t>IR, MRSZ</t>
  </si>
  <si>
    <t xml:space="preserve">Operativni troškovi budžeta MRSZ-a, </t>
  </si>
  <si>
    <t>Nacrt zakona, usvojen od strane vlade</t>
  </si>
  <si>
    <t xml:space="preserve">april </t>
  </si>
  <si>
    <t>Izrada nacrta zakona o inspekciji rada</t>
  </si>
  <si>
    <t>NSR prvi stub, sedma mera</t>
  </si>
  <si>
    <t>IR,</t>
  </si>
  <si>
    <t>1. najmanje 10000 inspekcijskih poseta; 2. Organizovanje inspekcijskih poseta po regionima, u 7 regiona po jedna kampanja, održavanje jedne medijske kampanje na javnim televizijama</t>
  </si>
  <si>
    <t>Obavljanje učestalih inspekcijskih poseta poslodavcima i organizovanje inspekcijskih kampanja po regionima</t>
  </si>
  <si>
    <t>Program vlade 2017-2021 Nacrt sektorske strategije "Zapošljavanje i socijalna politika" 2018-2021.</t>
  </si>
  <si>
    <t>Prvi stub Mera 7, aktivnost 2, 3 i 4  NSR</t>
  </si>
  <si>
    <t xml:space="preserve">SSP, član 82; NPSSSP 2017-2021, Poglavlje 19 " Zapošljavanje i socijalna politika". </t>
  </si>
  <si>
    <t>Minstarstvo finansija Ministarstvo zdravstva Ministarstvo za evropske integracijeMinistarstvo ekonomskog razvoja Ministarstvo obrazovanja, nauke i tehnologije, Ministarstvo trgovine i industrije, Ministarstvo javne uprave, Socijalni partneri, različite zainteresovane strana.</t>
  </si>
  <si>
    <t>Operativni troškovi budžeta MRSZ-a, donatori (projekat EU-a,)</t>
  </si>
  <si>
    <t xml:space="preserve">1. Nacrt Uredbe o izmenama i dopunama Uredbe (MRSZ) br. 02/2014 o utvrđivanju uslova i kriterijuma za sertifikaciju i licenciranje lica i ustanova koji obavljaju poslove iz bezbednosti i zdravlja na radu, način, uslove i program za polaganje stručnog ispita , odobren.
2. Analiza trenutnog stanja bezbednosti i zdravlja na radu, izrađena.  </t>
  </si>
  <si>
    <t>maj - novembar, jun-novembar</t>
  </si>
  <si>
    <t>Priprema zakonodavstva u oblasti bezbednosti i zdravlja na radu</t>
  </si>
  <si>
    <t xml:space="preserve">Program vlade 2017-2021, Nacrt sektorske strategije "Zapošljavanje i socijalna politika" 2018-2022 i Akcioni plan </t>
  </si>
  <si>
    <t>Mera 7, aktivnost 2,  3 i 4  NSR</t>
  </si>
  <si>
    <t xml:space="preserve">SSP, član 82; NPSSSP 2017-2021, Poglavlje 19 " Zapošljavanje i socijalna politika".  </t>
  </si>
  <si>
    <t>Minstarstvo finansija Ministarstvo zdravstva Ministarstvo za evropske integracije Ministarstvo ekonomskog razvoja, Ministarstvo obrazovanja, nauke i tehnologije, Ministarstvo trgovine i industrije, Ministarstvo javne uprave, Socijalni partneri, različite zainteresovane strane.</t>
  </si>
  <si>
    <t>Operativni troškovi budžeta MRSZ, donatori (projekat EU-a, Svetska banka)</t>
  </si>
  <si>
    <t>1. Koncept Dokument o regulisanju oblasti radnog odnosa, usvojen od strane vlade Januar-Jun;
2. Nacrt zakona o radu, usvojen od strane vlade, Decembar.</t>
  </si>
  <si>
    <t>april - decembar</t>
  </si>
  <si>
    <t xml:space="preserve">Priprema zakonodavnog paketa iz oblasti radnog odnosa.  </t>
  </si>
  <si>
    <t>2. Unapređenje uslova rada radnika i garancija minimalnih standarda bezbednosti i zdravlja na radu;</t>
  </si>
  <si>
    <t>Cilj 4.d.2</t>
  </si>
  <si>
    <t xml:space="preserve">Sektorska strategija MRSZ 2017 - 2022 i Akcioni plan;  </t>
  </si>
  <si>
    <t>AZRK, MRSZ, NAK, MONT</t>
  </si>
  <si>
    <t>7 CSO-i akreditovani</t>
  </si>
  <si>
    <t>Pružanje upoznavanja prethodnog znanja</t>
  </si>
  <si>
    <t>Sektorska strategija MRSZ 2017 - 2022 i Akcioni plan; Program ekonomskih reformi;</t>
  </si>
  <si>
    <t>7 CSO-i ponovno akreditovani i 20 kabineta u 7 kvalifikacija ponovno validirano</t>
  </si>
  <si>
    <t>Ponovna akreditacija pružalaca stručne obuke i validacija kvalifikacija</t>
  </si>
  <si>
    <t>Sektorska strategija MRSZ 2017 - 2021; Program ekonomskih reformi</t>
  </si>
  <si>
    <t>NSR, prvi stub, treća mera aktivnost 3.3</t>
  </si>
  <si>
    <t xml:space="preserve">AZRK, MRSZ </t>
  </si>
  <si>
    <t xml:space="preserve">1. Dva nova kabineta za obuke opremljena i funkcionalizovana 
2. Nabavka moderne opreme za postojeće kabinete </t>
  </si>
  <si>
    <t>Nabavka napredne opreme za potrebe radionica za obuke u novim kabinetima za obuku i zamena zastarele opreme u postojećim kabinetima CSO-a</t>
  </si>
  <si>
    <t xml:space="preserve">5 hiljada tražilaca posla uključeno u obuke;
</t>
  </si>
  <si>
    <t>Obuka i sertifikacija nezaposlenih i tražilaca posla u Centrima za stručno osposobljavanje</t>
  </si>
  <si>
    <t xml:space="preserve">1. Pružanje usluga stručnog osposobljavanja u skladu sa zahtevima tržišta rada; </t>
  </si>
  <si>
    <t xml:space="preserve">Cilj 4.d.1 </t>
  </si>
  <si>
    <t>Br.4.d. Sektor Socijalna zaštita</t>
  </si>
  <si>
    <t>Strategija Kosova o informacionoj tehnologiji;
Program Kosova za ekonomske reforme (PKER) 2017, odnosno Mera #4: Rasprostranjenost odgovarajuće infrastrukture IKT mreža za socijalni i ekonomski razvoj.</t>
  </si>
  <si>
    <t>1. Adaptacija zgrade Instituta za izgradnju (MTI) za park digitalne tehnologije (septembar).
2. Park digitalne tehnologije, funkcionalizovan (septembar).</t>
  </si>
  <si>
    <t>mart-septembar</t>
  </si>
  <si>
    <t xml:space="preserve"> Uspostavljaje parka digitalne tehnologije</t>
  </si>
  <si>
    <t>MER</t>
  </si>
  <si>
    <t>Politike sektora elektronskih komunikacija - Digitalna agenda za Kosovo 2013-2020;
Program Kosova o ekonomskim reformama (PKER) 2017, odnosno Mera #4: Rasprostranjenost odgovarajućih mreža IKT-a za socijalni i ekonomski razvoj.</t>
  </si>
  <si>
    <t>Mera 30, aktivnosteti 4</t>
  </si>
  <si>
    <t>Poglavlje 10, 3.11.5</t>
  </si>
  <si>
    <t>Svetska banka, Regulatorni autoritet za elektronske i poštanske komunikacije, Opštine</t>
  </si>
  <si>
    <t xml:space="preserve">Širokopojasna infrastruktura velikom brzinom, uspostavljena. (Piloti u četiri lota/
Lot 1- Breznica-Kozarica
Lot 2 - Petrušan-Dol
Lot 3 - Ošljane-
Hercegovo-
Balinca-Jezera
Lot 4 - Pousko).
Puna pokrivenost 100%.
</t>
  </si>
  <si>
    <t>Pilot: rasprostranjenost širokopojasne infrastrukture velikom brzinom</t>
  </si>
  <si>
    <t xml:space="preserve">5. Rasprostranjenost infrastrukture informacione tehnologije i sprovođenje Programa digitalne ekonomije Kosova– KODE </t>
  </si>
  <si>
    <t xml:space="preserve">Cilj 4.c.5 </t>
  </si>
  <si>
    <t>Bilateralni sporazumi inicirani/pregovarani sa sledećim zemljama: 
Velika Britanija, Holandija, Luksemburg, Norveška, Nemačka, Danska, Baltičke zemlje</t>
  </si>
  <si>
    <t>Iniciranje bilateralnih sporazuma u oblasti drumskog transporta.</t>
  </si>
  <si>
    <t>1) Četiri sastanaka Upravnog odbora, realizovani. (mart-jun-oktobar-decembar)            
2) Dva godišnja sastanka Radnih grupa, realizovani. (mart-novembar)
3) Jedan godišnji sastanak ministara regiona, realizovan. (decembar)                                   
4) Tri godišnja sastanka Radnih grupa za stvaranje olakšica u transportu TFWG. januar- decembar (Transport facilitation working group), realizovani.</t>
  </si>
  <si>
    <t xml:space="preserve">decembar </t>
  </si>
  <si>
    <t>Redovno učešće u aktivnostima organizovanih od strane SEETO/TRAKTAT u cilju koordinacije aktivnosti Kosova sa regionalnim inicijativama</t>
  </si>
  <si>
    <t xml:space="preserve">1)Učešće na najmanje pet sastanaka radnih grupa u okviru  CITA, ostvareno, Decembar.                             
2) Učešće i prezentacija Ministarstva na 49. kongresu CIECA,
3) Učešće na najmanje tri sastanaka radnih grupa u okviru  CIECA, ostvareno, Decembar
</t>
  </si>
  <si>
    <t>Učešće na sastancima tehničkih grupa CIECA (Međunarodni komitet za vozačke dozvole) i  CITA Međunarodni komitet za tehnički pregled vozila)</t>
  </si>
  <si>
    <t xml:space="preserve">4. Učlanjenje Kosova i saradnja sa međunarodnim organizacijama u oblasti transporta
</t>
  </si>
  <si>
    <r>
      <t>1</t>
    </r>
    <r>
      <rPr>
        <sz val="11"/>
        <color indexed="17"/>
        <rFont val="Book Antiqua"/>
        <family val="1"/>
      </rPr>
      <t xml:space="preserve">. </t>
    </r>
    <r>
      <rPr>
        <sz val="11"/>
        <rFont val="Book Antiqua"/>
        <family val="1"/>
      </rPr>
      <t>Program vlade 2017-2021;
2. Strategija bezbednosti na putu i Akcioni plan 2016-2020</t>
    </r>
  </si>
  <si>
    <t>Nacionalni plan za sprovođenje SSP-a, Poglavlje 14: Politike transporta</t>
  </si>
  <si>
    <t>1. Kampanja podizanja svesti, organizovana (Decembar)
2. Unapređena elektronska oprema (mobilna i ručna) za drumski saobraćaj (Decembar)</t>
  </si>
  <si>
    <t xml:space="preserve">Podizanje nivoa bezbednosti u drumskom saobraćaju </t>
  </si>
  <si>
    <t>Strategija bezbednosti na putu
ERA 6b.2.1</t>
  </si>
  <si>
    <t>Poglavlje 14
br.3.15.16</t>
  </si>
  <si>
    <t>1) 100 škola procenjeno u pogledu stanja edukacije o bezbednosti na putevima
2) Kampanje podizanja svesti nakon izvršenih procena: 
Distribucija 100.000 letaka za osnovne škole
50000 letaka za vozače
Predavanja u 200 osnovnih škola
Predavanja u 100 srednjih škola
Sponzorisanje 3 televizijskih spotova</t>
  </si>
  <si>
    <t>Poboljšanje bezbednosti na putevima, smanjenje nesreća za 20% u odnosu na 2014. godinu</t>
  </si>
  <si>
    <t>Poglavlje 14
1.br.3.15.5
3.br. 3.15.6
2.br. 3.15.7</t>
  </si>
  <si>
    <r>
      <t xml:space="preserve">1. </t>
    </r>
    <r>
      <rPr>
        <sz val="12"/>
        <color indexed="10"/>
        <rFont val="Book Antiqua"/>
        <family val="1"/>
      </rPr>
      <t xml:space="preserve"> </t>
    </r>
    <r>
      <rPr>
        <sz val="12"/>
        <rFont val="Book Antiqua"/>
        <family val="1"/>
      </rPr>
      <t>Cenovnik za merenje gasova, završeno (Mart 2018)
2.  Identifikacija najmanje 7 centara za tehnički pregled koji imaju stručnu nadležnost za merenje gasova, završeno (Septembar 2018).
3. Osposobljavanje najmanje 30 osoba za merenje emisije gasova iz vozila, identifikovano, završeno   (Jun 2018)</t>
    </r>
    <r>
      <rPr>
        <sz val="12"/>
        <color indexed="8"/>
        <rFont val="Book Antiqua"/>
        <family val="1"/>
      </rPr>
      <t xml:space="preserve">
</t>
    </r>
  </si>
  <si>
    <t>septembar</t>
  </si>
  <si>
    <t>Podizanje tehničkih i stručnih kapaciteta u oblasti bezbednosti na putevima i zaštite životne sredine</t>
  </si>
  <si>
    <t xml:space="preserve">1. Donošenje neophodnih podzakonskih akata, završeno (Mart 2018).
2. Studija izvodljivosti, završena (Jun 2018).
3. Utvrđivanje uslova i kriterijuma, objavljivanje obaveštenja u skladu sa studijom izvodljivosti, završeno (Jul 2018).
4. Prikupljanje ponuda i izbor subjekata, završeno (Avgust 2018).
5. Procena stručne nadležnosti i početak pružanja usluga, završeno (Decembar 2018).
</t>
  </si>
  <si>
    <t>Provera ispravnosti vozila na putu (mobilni pregled)</t>
  </si>
  <si>
    <r>
      <t xml:space="preserve">3. </t>
    </r>
    <r>
      <rPr>
        <b/>
        <sz val="11"/>
        <rFont val="Book Antiqua"/>
        <family val="1"/>
      </rPr>
      <t>Poboljšanje bezbednosti u saobraćaju i zaštita  životne sredine;</t>
    </r>
  </si>
  <si>
    <t>Cilj 4.c.3</t>
  </si>
  <si>
    <t xml:space="preserve">1.  Cenovnik za merenje gasova, završen (Mart 2018)
2. Osposobljavanje najmanje 30 osoba za merenje emisije gasova iz vozila, identifikovano, završeno  (Jun 2018)
3.  Identifikacija najmanje 7 centara za tehnički pregled koji imaju stručnu nadležnost za merenje gasova, završeno (Septembar 2018).
</t>
  </si>
  <si>
    <t>Poboljšanje bezbednosti u železničkoj infrastrukturi.</t>
  </si>
  <si>
    <t>SSMMT i  MoU SEETO-a</t>
  </si>
  <si>
    <t>NSR
mera 29 aktivnost  7</t>
  </si>
  <si>
    <t>Poglavlje 14
4.br.3.15.12</t>
  </si>
  <si>
    <t>MI
MER
MF</t>
  </si>
  <si>
    <r>
      <t xml:space="preserve">1) 1,000,000.00 donacija
2) 1,250,000.00 donacija
3) 10,000,000.00 </t>
    </r>
    <r>
      <rPr>
        <sz val="12"/>
        <rFont val="Book Antiqua"/>
        <family val="1"/>
      </rPr>
      <t>Pozajmica</t>
    </r>
    <r>
      <rPr>
        <sz val="12"/>
        <color indexed="8"/>
        <rFont val="Book Antiqua"/>
        <family val="1"/>
      </rPr>
      <t xml:space="preserve">
4) 350,000 BK</t>
    </r>
  </si>
  <si>
    <t xml:space="preserve">
decembar</t>
  </si>
  <si>
    <t>Izgradnja i poboljšanje bezbednosti u železničkoj infrastrukturi</t>
  </si>
  <si>
    <t>2. Poboljšanje i razvoj železničkog saobraćaja;</t>
  </si>
  <si>
    <t>Cilj 4.c.2</t>
  </si>
  <si>
    <t>Program vlade 2017-2021, Stub IV Sektorni razvoj, Infrastruktura</t>
  </si>
  <si>
    <t>NSR / mera 29</t>
  </si>
  <si>
    <t>MF, MIP, MI</t>
  </si>
  <si>
    <t>1 Nacrt zakona o ratifikaciji Sporazuma o zajmu za autoput Kijevo-Zahač između Republike Kosova i Evropske banke za obnovu i razvoj, usvojen od strane VRK (Januar-Jun)
2 Nacrt zakona o ratifikaciji Sporazuma o zajmu za autoput Kijevo-Zahač između Republike Kosovo i Evropske banke za obnovu i razvoj, usvojen od strane Skupštine (Januar-Mart)
3 Efektivna deklaracija Sporazuma o zajmu (Januar-Mart)</t>
  </si>
  <si>
    <t xml:space="preserve">januar-jun
</t>
  </si>
  <si>
    <r>
      <t xml:space="preserve">Finansiranje segmenta Kijevo - Zahač nacionalnog puta Priština-Peć (M9)
</t>
    </r>
    <r>
      <rPr>
        <b/>
        <sz val="12"/>
        <rFont val="Times New Roman"/>
        <family val="1"/>
      </rPr>
      <t/>
    </r>
  </si>
  <si>
    <t xml:space="preserve">SSMMT </t>
  </si>
  <si>
    <t>NSR
mera 29 aktivnost  3</t>
  </si>
  <si>
    <t>Poglavlje 14
Br.3.15</t>
  </si>
  <si>
    <t>12000000(Pozajmica)
7100000  (BK)
1.000.000.00 (KAP)</t>
  </si>
  <si>
    <t xml:space="preserve">1.  Km segmenta N2, završeni  </t>
  </si>
  <si>
    <t xml:space="preserve">
decembar </t>
  </si>
  <si>
    <t xml:space="preserve"> Izgradnja i proširenje postojeće putne mreže N2 (Priština-Mitrovica 30km)</t>
  </si>
  <si>
    <t>Poglavlje 14
2.Br.3.15.15</t>
  </si>
  <si>
    <t>1.  Sprovođenje projekta (Kijevo - Zahač), završen (Jun)
2. 16 Km segmenta (Đurđica-Kijevo i Peć-Zahač) R6b/N9), završeni u % (Septembar)</t>
  </si>
  <si>
    <t xml:space="preserve">septembar </t>
  </si>
  <si>
    <t xml:space="preserve"> Izgradnja i proširenje postojeće putne mreže, N9 (Priština-Peć)</t>
  </si>
  <si>
    <t>NSR
mera 29 aktivnost  6</t>
  </si>
  <si>
    <t>7,900,000.00 BK
9,100,000.00 KAP</t>
  </si>
  <si>
    <t xml:space="preserve"> Km završenih segmenata </t>
  </si>
  <si>
    <t>Izgradnja putne mreže Kosova, autoput Priština- Gnjilane</t>
  </si>
  <si>
    <t>SSMMT (Sektorna strategija i multimodalni transport</t>
  </si>
  <si>
    <t>NSR
mera 29 aktivnost 2</t>
  </si>
  <si>
    <t>Poglavlje 14
Br.3.15.14</t>
  </si>
  <si>
    <t xml:space="preserve"> Završetak segmenta, priključenje Babuš -Elez Han  ( granica sa Makedonijom )</t>
  </si>
  <si>
    <t xml:space="preserve">Izgradnja putne mreže Kosova, autoput R6, deo osnovne mreže SEETO-a </t>
  </si>
  <si>
    <t>NSR
mera 29 aktivnost 1</t>
  </si>
  <si>
    <t>Poglavlje 14
Nr.3.15</t>
  </si>
  <si>
    <t xml:space="preserve"> Preliminarni projekat R7 (Besinje-Merdare), završen</t>
  </si>
  <si>
    <t>Poboljšanje postojeće mreže odnosno identifikacija ekonomski povoljnije varijante za segment autoputa R7, deo osnovne mreže SEETO-a</t>
  </si>
  <si>
    <t>ERA (Agenda evropskih reformi)</t>
  </si>
  <si>
    <t>Ostvaruje se preko Konektas-a finansirono od strane EK-a</t>
  </si>
  <si>
    <t>Projekat o uspostavljanju IST-a na glavnoj mreži (autoputu), završen</t>
  </si>
  <si>
    <t>Uspostavljanje inteligentog sistema transporta i stvaranje kontrolnog centra za upravljanje saobraćajem</t>
  </si>
  <si>
    <t>ERA (Agenda evropskih reformi Stub 2, prioritet 2.6.b pokazatelj 6b.2.3)</t>
  </si>
  <si>
    <t>Poglavlje 14
Br.3.15.10</t>
  </si>
  <si>
    <t>Ostvaruje se preko Konektas-a finansirano od strane EK-a</t>
  </si>
  <si>
    <t>1.Baza podataka o stanju autoputeva, uspostavljena i funkcionalizovana</t>
  </si>
  <si>
    <t>Kreiranje sistema održavanja, obezbeđujući rutinsko održavanje (autoputevi R6 i R7)</t>
  </si>
  <si>
    <t>1. Poboljšanje i razvoj infrastrukture drumskog saobraćaja koji povezuje Kosovo u panevropskim koridorima i nacionalnim putevima koji povezuju regione na Kosovu</t>
  </si>
  <si>
    <t xml:space="preserve">Cilj 4.c.1 </t>
  </si>
  <si>
    <t>Br. 4.c. Sektor infrastrukture</t>
  </si>
  <si>
    <t>Program vlade                                               2017-2021                                                  Sektorna strategija  zdravstva              2017-2021</t>
  </si>
  <si>
    <t>1. Broj obučavanih medicinskih tehničara</t>
  </si>
  <si>
    <t>Obuka porodičnih tehničara koji obavljaju kućne posete, na odgovarajućim modulima ishrane</t>
  </si>
  <si>
    <t>MZ</t>
  </si>
  <si>
    <t>1. Administrativno uputstvo, usvojeno</t>
  </si>
  <si>
    <t>jun</t>
  </si>
  <si>
    <t>Regulisanje organizovanja, strukture i određivanje usluga i delatnosti institucija primarne zdravstvene zaštite</t>
  </si>
  <si>
    <t>1.(50) specijalista porodične medicine, sertifikovani</t>
  </si>
  <si>
    <t>Podizanje stručnih kapaciteta u primarnoj zdravstvenoj zaštiti</t>
  </si>
  <si>
    <t>2,511,615   (Budžet dodeljen opštinama)</t>
  </si>
  <si>
    <t>1.(20) opštine uključene u sporazumu o plaćanju po učinku</t>
  </si>
  <si>
    <t>oktobar</t>
  </si>
  <si>
    <t xml:space="preserve">Uključivanje plaćanja po učinku u primarnoj zdravstvenoj zaštiti </t>
  </si>
  <si>
    <t>5. Jačanje primarne zdravstvene zaštite poboljšanjem pristupa zdravstvenim uslugama, uključujući i najviša ruralna područja.</t>
  </si>
  <si>
    <t>Cilj 4.b.5</t>
  </si>
  <si>
    <t>MJU;PAK; MRSZ; ARC; CBK</t>
  </si>
  <si>
    <t>1.Informacioni sistem Fonda, razvijen; 
2. Elektronski sitem osiguranika, funkcionalan
3. Hardver, obezbeđen</t>
  </si>
  <si>
    <t>april</t>
  </si>
  <si>
    <t xml:space="preserve">Razvoj sistema za Fond zdravstvenog osiguranja </t>
  </si>
  <si>
    <t>Proširenje ifrastrukture informacione tehnologije</t>
  </si>
  <si>
    <t>MJU;   Opštine;  UBKSK</t>
  </si>
  <si>
    <t>1. 64 zdravstvene institucije, povezane</t>
  </si>
  <si>
    <t>Povezivanje sa (WAN) svih zdravstvenih institucija</t>
  </si>
  <si>
    <t>Program vlade                                               2017-2021                                                  Sektorska strategija  zdravstva              2017-2021</t>
  </si>
  <si>
    <t xml:space="preserve">1. (6) Centara za obuke, funkcionalizovani  </t>
  </si>
  <si>
    <t>Stvaranje mehanizama za upotrebu SZI-a</t>
  </si>
  <si>
    <t>Sektorska strategija  zdravstva              2017-2021</t>
  </si>
  <si>
    <t>NPSSSP  Poglavlje 28 Zaštita potrošača i zdravlja</t>
  </si>
  <si>
    <t>2,000,000             (50% budžeta od donatora)</t>
  </si>
  <si>
    <t>Hardver i razvoj sistema za 6 opštih bolnica</t>
  </si>
  <si>
    <t>Proširenje hardverske infrastrukture i razvoj informacionog sistema</t>
  </si>
  <si>
    <t xml:space="preserve">Izveštaji o održavanju i obezbeđivanju 64 zdravstvenih institucija, primljeni </t>
  </si>
  <si>
    <t>Održavanje i obezbeđivanje SZI-a  (Pilot deo)</t>
  </si>
  <si>
    <t>4. Razvoj i funkcionisanje integrisanog zdravstvenog informacionog sistema, poboljšajući infrastrukturu i medicinsku tehnologiju</t>
  </si>
  <si>
    <t>Cilj 4.b.4</t>
  </si>
  <si>
    <t>Strateški plan ljudskih resursa, usvojen</t>
  </si>
  <si>
    <t>Regulisanje raspodele zdravstvenih stručnjaka</t>
  </si>
  <si>
    <t>NPSSSP (3.29. Mere sprovođenja)</t>
  </si>
  <si>
    <t>50 obučavanih-sertifikovanih stručnjaka</t>
  </si>
  <si>
    <t>Obuka stručnjaka o metodologiji izrade kliničkih vodiča</t>
  </si>
  <si>
    <t xml:space="preserve">  Opštine;  UBKSK</t>
  </si>
  <si>
    <t>300 zdravstvenih stručnjaka, zaposleni;</t>
  </si>
  <si>
    <t xml:space="preserve">Podizanje stručnih (ljudskih) kapaciteta u zdravstvu </t>
  </si>
  <si>
    <t>5 kliničkih vodiča, usvojeni</t>
  </si>
  <si>
    <t xml:space="preserve">Razvoj procedura i standarda zdravstvenih usluga </t>
  </si>
  <si>
    <r>
      <t xml:space="preserve">3. </t>
    </r>
    <r>
      <rPr>
        <sz val="11"/>
        <color indexed="8"/>
        <rFont val="Book Antiqua"/>
        <family val="1"/>
      </rPr>
      <t xml:space="preserve">Faruku Kontrollë </t>
    </r>
    <r>
      <rPr>
        <b/>
        <sz val="11"/>
        <color indexed="8"/>
        <rFont val="Book Antiqua"/>
        <family val="1"/>
      </rPr>
      <t>Obezbeđivanje visokokvalitetnih zdravstvenih usluga za građane Kosova;</t>
    </r>
  </si>
  <si>
    <t>Cilj 4.b.3</t>
  </si>
  <si>
    <t>800 zdravstvenih radnika u PZZ-u obučeni</t>
  </si>
  <si>
    <t>Razvoj programa obuke kontinuiranog stručnog obrazovanja</t>
  </si>
  <si>
    <t xml:space="preserve">Lekarska komora Kosova </t>
  </si>
  <si>
    <t>Program porodične medicine međunarodno akreditovan; Broj sertifikovanih porodičnih lekara</t>
  </si>
  <si>
    <t xml:space="preserve">februar-septembar </t>
  </si>
  <si>
    <t>Standardizacija programa porodične medicine</t>
  </si>
  <si>
    <t>Program ekonomskih reformi 2018-2020</t>
  </si>
  <si>
    <t xml:space="preserve">11 uključenih opština;  8500 ostvarenih poseta </t>
  </si>
  <si>
    <t>januar-decembartor</t>
  </si>
  <si>
    <t>Nastavak pružanja kućnih zdravstvenih usluga</t>
  </si>
  <si>
    <t xml:space="preserve">Opštine;         Vlada;            MF; </t>
  </si>
  <si>
    <t>Strategija, usvojena</t>
  </si>
  <si>
    <t>Izrada Strategije o primarnoj zdravstvenoj zaštiti</t>
  </si>
  <si>
    <t xml:space="preserve">2. Reformisanje porodične medicine, školske medicine i medicine rada, usluge kućne zaštite a posebno usluge hitnih službi; </t>
  </si>
  <si>
    <t>Cilj 4.b.2</t>
  </si>
  <si>
    <t>UKBSK; Opštine</t>
  </si>
  <si>
    <t>1 Obezbeđivanje lekova za posebne programe na nivou 100% 
2. Osnovna lista za PZZ pokriva 90% potreba
3. Lista osnovnih lekova za sekundarni i tercijarni nivo ispunjava 85% potreba</t>
  </si>
  <si>
    <t>Poboljšanje snabdevanja osnovnim lekovima</t>
  </si>
  <si>
    <t>FZO</t>
  </si>
  <si>
    <t>1. Spisak ugovorenih apoteka, završen/usvojen</t>
  </si>
  <si>
    <t>Identifikacija apoteka za ugovaranje vanbolničkih lekova</t>
  </si>
  <si>
    <t xml:space="preserve">Opština;         </t>
  </si>
  <si>
    <t>1. Broj radio/televizijskih kampanja, ostvareno;
2. Broj ostvarenih okruglih stolova;
3. Službena stranica, funkcionalizovana</t>
  </si>
  <si>
    <t xml:space="preserve"> Razvijanje kontinuirane komunikacije sa građanima o zdravstvenom osiguranju</t>
  </si>
  <si>
    <t>(27) službenika Fonda obučavano za 6 modula</t>
  </si>
  <si>
    <t>Izgradnja administrativnih kapaciteta u Fondu za zdravstveno osiguranje</t>
  </si>
  <si>
    <t>MRSZ;             MF</t>
  </si>
  <si>
    <t>Administrativno uputstvo, usvojeno</t>
  </si>
  <si>
    <t>Određivanje kriterijuma za oslobađanje od plaćanja premija, plaćanja, doprinosa i drugih plaćanja zdravstvenog osiguranja građana Kosova prema zvaničnom testu siromaštva</t>
  </si>
  <si>
    <t xml:space="preserve"> Vlada;                       MF; </t>
  </si>
  <si>
    <t>25 službenika zaposleno u Fondu za zdravstveno osiguranje</t>
  </si>
  <si>
    <t xml:space="preserve">Jačanje kapaciteta Fonda za zdravstveno osiguranje  </t>
  </si>
  <si>
    <t>NPSSSP (3.29.Zakonodavne mere)</t>
  </si>
  <si>
    <t xml:space="preserve">  Vlada;            MF; </t>
  </si>
  <si>
    <t>1. Nacrt zakona o zdravstvenom osiguranju, usvojen; 
2. Statut Fonda za zdravstveno osiguranje, usvojen</t>
  </si>
  <si>
    <t>Dopuna/izmena zakonskog okvira za funkcionalizaciju Fonda zdravstvenog osiguranja</t>
  </si>
  <si>
    <t>1. Obezbeđivanje zdravstvene zaštite za sve građane Republike Kosova;</t>
  </si>
  <si>
    <t xml:space="preserve">Cilj 4.b.1 </t>
  </si>
  <si>
    <t>Br. 4.b. Sektor zdravstva</t>
  </si>
  <si>
    <t xml:space="preserve">Strategija o dijaspori i emigraciju 2013-2018 i akcioni plan sprovođenja Strategije o dijaspori i emigraciji </t>
  </si>
  <si>
    <t>MKOS, Muzej Kosova, Opština Priština</t>
  </si>
  <si>
    <t>1. Organizovanje najmanje 5 kulturnih aktivnosti (oktobar) 
2. Održavanje centralne manifestacije 2. avgusta (avgust)
3. Dodela 7 nagrada za dostignuća u dijaspori (avgust)</t>
  </si>
  <si>
    <t xml:space="preserve">maj - oktobar </t>
  </si>
  <si>
    <t xml:space="preserve">Organizovanje Dana dijaspore na Kosovu </t>
  </si>
  <si>
    <t>MDSI</t>
  </si>
  <si>
    <t>MIP, Diplomatske i konzularne misije</t>
  </si>
  <si>
    <t xml:space="preserve">1. Održavanje aktivnosti u najmanje 4 država; (decembar)
2. Organizovanje najmanje 3 aktivnosti u svakoj državi(decembar) 
3. Učešće najmanje 200 pripadnika dijaspore u svakoj državi (decembar) 
</t>
  </si>
  <si>
    <t>Organizovanje i održavanje programa Dani albanske kulture u dijaspori</t>
  </si>
  <si>
    <t>MIP, MONT i Nacionalna biblioteka Kosova</t>
  </si>
  <si>
    <t xml:space="preserve">1. Udžbenici i nastavni materijali distribuirani u najmanje 100 škola/odeljenja u dijaspori kroz diplomatske i konzularne misije; (novembar)
2. Najmanje 5000 učenika opremljeni udžbenicima i nastavnim materijalom. (novembar)
</t>
  </si>
  <si>
    <t xml:space="preserve"> Obezbeđivanje udžbenika i nastavnog materijala i opremanje škola materijalom za organizovanje dopunske nastave u dijaspori</t>
  </si>
  <si>
    <t>Program Republike Kosovo 2017-2021; Strateški plan obrazovanja na Kosovu 2017-2021</t>
  </si>
  <si>
    <t>Mera 6 u NSR-u odnosi se na dijasporu ali aktivnosti predviđene u toj meri razlikuju se od ovih aktivnosti</t>
  </si>
  <si>
    <t>Mera 20 u PER</t>
  </si>
  <si>
    <t>MONT-ODO-MUP</t>
  </si>
  <si>
    <t>5800 Evra (BK)</t>
  </si>
  <si>
    <r>
      <rPr>
        <b/>
        <sz val="11"/>
        <color indexed="8"/>
        <rFont val="Book Antiqua"/>
        <family val="1"/>
      </rPr>
      <t>1</t>
    </r>
    <r>
      <rPr>
        <sz val="11"/>
        <color indexed="8"/>
        <rFont val="Book Antiqua"/>
        <family val="1"/>
      </rPr>
      <t>. 300 učenika korisnici dodatne nastave</t>
    </r>
  </si>
  <si>
    <t>Organizovanje i praćenje dodatne nastave za repatrirane učenike</t>
  </si>
  <si>
    <t>MONT</t>
  </si>
  <si>
    <t>Ministarstvo brazovanja Albanije;   ODO-i; MD, institucije zemalja domaćina</t>
  </si>
  <si>
    <t xml:space="preserve">15.000,00 Kosovo ,     15.000,00 Albanija;     </t>
  </si>
  <si>
    <r>
      <rPr>
        <b/>
        <sz val="11"/>
        <color indexed="8"/>
        <rFont val="Book Antiqua"/>
        <family val="1"/>
      </rPr>
      <t>1</t>
    </r>
    <r>
      <rPr>
        <sz val="11"/>
        <color indexed="8"/>
        <rFont val="Book Antiqua"/>
        <family val="1"/>
      </rPr>
      <t xml:space="preserve">.Oko 200 nastavnika iz dijaspore učesnici stručnih obuka; 
</t>
    </r>
    <r>
      <rPr>
        <b/>
        <sz val="11"/>
        <color indexed="8"/>
        <rFont val="Book Antiqua"/>
        <family val="1"/>
      </rPr>
      <t>2</t>
    </r>
    <r>
      <rPr>
        <sz val="11"/>
        <color indexed="8"/>
        <rFont val="Book Antiqua"/>
        <family val="1"/>
      </rPr>
      <t xml:space="preserve">. Šampionat znanja, nastavna ekskurzija i druge delatnosti ostvarene u Nemačkoj (april-maj); 
</t>
    </r>
    <r>
      <rPr>
        <b/>
        <sz val="11"/>
        <color indexed="8"/>
        <rFont val="Book Antiqua"/>
        <family val="1"/>
      </rPr>
      <t>3</t>
    </r>
    <r>
      <rPr>
        <sz val="11"/>
        <color indexed="8"/>
        <rFont val="Book Antiqua"/>
        <family val="1"/>
      </rPr>
      <t>. Takmičenje znanja i druge delatnosti podrške i praćenja sa albanskim školama ostvareno u Austriji (maj-jun);</t>
    </r>
    <r>
      <rPr>
        <b/>
        <sz val="11"/>
        <color indexed="8"/>
        <rFont val="Book Antiqua"/>
        <family val="1"/>
      </rPr>
      <t xml:space="preserve"> 
4.</t>
    </r>
    <r>
      <rPr>
        <sz val="11"/>
        <color indexed="8"/>
        <rFont val="Book Antiqua"/>
        <family val="1"/>
      </rPr>
      <t xml:space="preserve"> Takmičenje znanja 2018 i konferencija "Albanski jezik" sa albanskim nastavnicima ostvareno u Švedskoj (mart-novembar);</t>
    </r>
    <r>
      <rPr>
        <b/>
        <sz val="11"/>
        <color indexed="8"/>
        <rFont val="Book Antiqua"/>
        <family val="1"/>
      </rPr>
      <t xml:space="preserve"> 
5</t>
    </r>
    <r>
      <rPr>
        <sz val="11"/>
        <color indexed="8"/>
        <rFont val="Book Antiqua"/>
        <family val="1"/>
      </rPr>
      <t xml:space="preserve">.Takmičenje znanja i delatnost savetovanja i praćenja u albanskim školama ostvareno u Italiji (jul); 
</t>
    </r>
    <r>
      <rPr>
        <b/>
        <sz val="11"/>
        <color indexed="8"/>
        <rFont val="Book Antiqua"/>
        <family val="1"/>
      </rPr>
      <t>6</t>
    </r>
    <r>
      <rPr>
        <sz val="11"/>
        <color indexed="8"/>
        <rFont val="Book Antiqua"/>
        <family val="1"/>
      </rPr>
      <t xml:space="preserve">.Šampionat znanja i druge delatnosti sa albanskim školama ostvarene u Švajcarskoj (april-jun); 
</t>
    </r>
    <r>
      <rPr>
        <b/>
        <sz val="11"/>
        <color indexed="8"/>
        <rFont val="Book Antiqua"/>
        <family val="1"/>
      </rPr>
      <t>7</t>
    </r>
    <r>
      <rPr>
        <sz val="11"/>
        <color indexed="8"/>
        <rFont val="Book Antiqua"/>
        <family val="1"/>
      </rPr>
      <t xml:space="preserve">.Regionalni seminar od karaktera obučavanja u Sloveniji, Italiji, Hrvatskoj ostvaren (april-jun);
</t>
    </r>
    <r>
      <rPr>
        <b/>
        <sz val="11"/>
        <color indexed="8"/>
        <rFont val="Book Antiqua"/>
        <family val="1"/>
      </rPr>
      <t>8</t>
    </r>
    <r>
      <rPr>
        <sz val="11"/>
        <color indexed="8"/>
        <rFont val="Book Antiqua"/>
        <family val="1"/>
      </rPr>
      <t xml:space="preserve">.Stručno praćenje i podrška AŠ i stručno organizovanje nastavnika u Finskoj (februar)
</t>
    </r>
    <r>
      <rPr>
        <b/>
        <sz val="11"/>
        <color indexed="8"/>
        <rFont val="Book Antiqua"/>
        <family val="1"/>
      </rPr>
      <t>9</t>
    </r>
    <r>
      <rPr>
        <sz val="11"/>
        <color indexed="8"/>
        <rFont val="Book Antiqua"/>
        <family val="1"/>
      </rPr>
      <t xml:space="preserve">. Takmičenje znanja održano 2018. godine u Londonu (februar)
</t>
    </r>
    <r>
      <rPr>
        <b/>
        <sz val="11"/>
        <color indexed="8"/>
        <rFont val="Book Antiqua"/>
        <family val="1"/>
      </rPr>
      <t>10</t>
    </r>
    <r>
      <rPr>
        <sz val="11"/>
        <color indexed="8"/>
        <rFont val="Book Antiqua"/>
        <family val="1"/>
      </rPr>
      <t xml:space="preserve">.Takmičenje znanja 2008 i druge delatnosti   ostvarene u Sloveniji (maj-jun).
</t>
    </r>
  </si>
  <si>
    <t>januar - avgust; januar - decembar</t>
  </si>
  <si>
    <t xml:space="preserve"> Stručna obuka nastavnika dijaspore kroz nacionalni godišnji seminar (14. izdanje) i drugi lokalni i regionalni seminare i druge delatnosti.</t>
  </si>
  <si>
    <t>Škole dopunske nastave u dijaspori</t>
  </si>
  <si>
    <r>
      <rPr>
        <b/>
        <sz val="11"/>
        <color indexed="8"/>
        <rFont val="Book Antiqua"/>
        <family val="1"/>
      </rPr>
      <t>1</t>
    </r>
    <r>
      <rPr>
        <sz val="11"/>
        <color indexed="8"/>
        <rFont val="Book Antiqua"/>
        <family val="1"/>
      </rPr>
      <t>. Oko 1500 učenika opremljeni udžbenicima</t>
    </r>
  </si>
  <si>
    <t>maj - jul</t>
  </si>
  <si>
    <t>Opremanje učenika škola dopunske nastave u dijaspori udžbenicima u okviru projekta MONT-a: "Udžbenici za Dijasporu".</t>
  </si>
  <si>
    <t>6. Obrazovna i kulturna podrška za dijasporu u cilju očuvanja nacionalnog identiteta i promovisanja kulturnih i nacionalnih vrednosti u zemljama u kojima oni žive</t>
  </si>
  <si>
    <t xml:space="preserve">Cilj 4.a.6 </t>
  </si>
  <si>
    <t>Program Vlade Republike Kosovo 2017-2021; Nacionalni program nauke , Zakon br. 04L/135 o naučno- istraživačkoj delatnosti, Program ekonomskih reformi</t>
  </si>
  <si>
    <t>Mera 3, Aktivnost 3.5</t>
  </si>
  <si>
    <t>Razvojni partneri</t>
  </si>
  <si>
    <t>250,000.00 evra Subvencije  i 50,000.00 evra Kapitalne investicije  (BK); 150,000.00 evra   (HERAS program)</t>
  </si>
  <si>
    <r>
      <rPr>
        <b/>
        <sz val="11"/>
        <color indexed="8"/>
        <rFont val="Book Antiqua"/>
        <family val="1"/>
      </rPr>
      <t>1</t>
    </r>
    <r>
      <rPr>
        <sz val="11"/>
        <color indexed="8"/>
        <rFont val="Book Antiqua"/>
        <family val="1"/>
      </rPr>
      <t xml:space="preserve">.20 dodeljenih stipendija studentima doktorskih studija u 500 top svetskih univerziteta (oktobar-decembar); 
</t>
    </r>
    <r>
      <rPr>
        <b/>
        <sz val="11"/>
        <color indexed="8"/>
        <rFont val="Book Antiqua"/>
        <family val="1"/>
      </rPr>
      <t>2</t>
    </r>
    <r>
      <rPr>
        <sz val="11"/>
        <color indexed="8"/>
        <rFont val="Book Antiqua"/>
        <family val="1"/>
      </rPr>
      <t xml:space="preserve">. Oko 60 kratkoročnih mobiliteta  za naučna istraživanja, dodeljena (konkurs je otvoren, februar-oktobar); 
</t>
    </r>
    <r>
      <rPr>
        <b/>
        <sz val="11"/>
        <color indexed="8"/>
        <rFont val="Book Antiqua"/>
        <family val="1"/>
      </rPr>
      <t>3</t>
    </r>
    <r>
      <rPr>
        <sz val="11"/>
        <color indexed="8"/>
        <rFont val="Book Antiqua"/>
        <family val="1"/>
      </rPr>
      <t xml:space="preserve">. 10-15 manjih podržanih naučnih projekata (konkurs će biti otvoren u tri faze); 
</t>
    </r>
    <r>
      <rPr>
        <b/>
        <sz val="11"/>
        <color indexed="8"/>
        <rFont val="Book Antiqua"/>
        <family val="1"/>
      </rPr>
      <t>4</t>
    </r>
    <r>
      <rPr>
        <sz val="11"/>
        <color indexed="8"/>
        <rFont val="Book Antiqua"/>
        <family val="1"/>
      </rPr>
      <t>. 5 podržanih projekata na osnovu zajedničkog konkursa sa zemljama regiona (Albanija ili Makedonija);</t>
    </r>
    <r>
      <rPr>
        <b/>
        <sz val="11"/>
        <color indexed="8"/>
        <rFont val="Book Antiqua"/>
        <family val="1"/>
      </rPr>
      <t xml:space="preserve"> 
5</t>
    </r>
    <r>
      <rPr>
        <sz val="11"/>
        <color indexed="8"/>
        <rFont val="Book Antiqua"/>
        <family val="1"/>
      </rPr>
      <t xml:space="preserve">. Podrška oko 15 naučnih izdavanja (konkurs o objavljivanjima i naučnim publikacijama biće objavljen u tri faze tokom godine); 
</t>
    </r>
    <r>
      <rPr>
        <b/>
        <sz val="11"/>
        <color indexed="8"/>
        <rFont val="Book Antiqua"/>
        <family val="1"/>
      </rPr>
      <t xml:space="preserve">6. </t>
    </r>
    <r>
      <rPr>
        <sz val="11"/>
        <color indexed="8"/>
        <rFont val="Book Antiqua"/>
        <family val="1"/>
      </rPr>
      <t xml:space="preserve">10 publikacija sa podrškom faktora uticaja; 
</t>
    </r>
    <r>
      <rPr>
        <b/>
        <sz val="11"/>
        <color indexed="8"/>
        <rFont val="Book Antiqua"/>
        <family val="1"/>
      </rPr>
      <t>7.</t>
    </r>
    <r>
      <rPr>
        <sz val="11"/>
        <color indexed="8"/>
        <rFont val="Book Antiqua"/>
        <family val="1"/>
      </rPr>
      <t xml:space="preserve"> Podrška institucija profesionalnim uslugama sa maksimalnim iznosom od 1000 evra (konkurs o voucher šemi); 
</t>
    </r>
    <r>
      <rPr>
        <b/>
        <sz val="11"/>
        <color indexed="8"/>
        <rFont val="Book Antiqua"/>
        <family val="1"/>
      </rPr>
      <t xml:space="preserve">8. </t>
    </r>
    <r>
      <rPr>
        <sz val="11"/>
        <color indexed="8"/>
        <rFont val="Book Antiqua"/>
        <family val="1"/>
      </rPr>
      <t xml:space="preserve">Dodela godišnjih nagrada za naučni doprinos: "Naučnik godine" i "Mladi naučnik godine"; 
</t>
    </r>
    <r>
      <rPr>
        <b/>
        <sz val="11"/>
        <color indexed="8"/>
        <rFont val="Book Antiqua"/>
        <family val="1"/>
      </rPr>
      <t>9</t>
    </r>
    <r>
      <rPr>
        <sz val="11"/>
        <color indexed="8"/>
        <rFont val="Book Antiqua"/>
        <family val="1"/>
      </rPr>
      <t>. Naučno-istraživačke institucije opremljene laboratorijskom opremom.</t>
    </r>
  </si>
  <si>
    <t>Podrška studenata za naučna istraživanja i preduzimanje inicijativa za istraživanja i inovacije</t>
  </si>
  <si>
    <t>Program Vlade Republike Kosovo 2017-2021; Nacionalni program nauke, Zakon br.04L/135 o naučno-istraživačkoj delatnosti</t>
  </si>
  <si>
    <t>Institucije, UP</t>
  </si>
  <si>
    <t>30,000 evra - BK</t>
  </si>
  <si>
    <r>
      <rPr>
        <b/>
        <sz val="11"/>
        <color indexed="8"/>
        <rFont val="Book Antiqua"/>
        <family val="1"/>
      </rPr>
      <t>1</t>
    </r>
    <r>
      <rPr>
        <sz val="11"/>
        <color indexed="8"/>
        <rFont val="Book Antiqua"/>
        <family val="1"/>
      </rPr>
      <t xml:space="preserve">. Oko 200 učesnika godišnje konferencije "Nedelja nauke 2018" (maj); 
</t>
    </r>
    <r>
      <rPr>
        <b/>
        <sz val="11"/>
        <color indexed="8"/>
        <rFont val="Book Antiqua"/>
        <family val="1"/>
      </rPr>
      <t>2</t>
    </r>
    <r>
      <rPr>
        <sz val="11"/>
        <color indexed="8"/>
        <rFont val="Book Antiqua"/>
        <family val="1"/>
      </rPr>
      <t xml:space="preserve">. Oko 150 objavljenih saopštenja sa prethodne godišnje konferencije (mart-april); 
</t>
    </r>
    <r>
      <rPr>
        <b/>
        <sz val="11"/>
        <color indexed="8"/>
        <rFont val="Book Antiqua"/>
        <family val="1"/>
      </rPr>
      <t>3</t>
    </r>
    <r>
      <rPr>
        <sz val="11"/>
        <color indexed="8"/>
        <rFont val="Book Antiqua"/>
        <family val="1"/>
      </rPr>
      <t>. Poziv za prijavu za učestvovanje na konferenciji (septembar 2017- januar 2018).</t>
    </r>
  </si>
  <si>
    <t>Promocija naučnih radova (održavanje godišnje konferencije "Nedelja nauke 2018")</t>
  </si>
  <si>
    <t>Zakon br. 04L/135 za naučno -istraživačkim delatnostima</t>
  </si>
  <si>
    <t>NPSSSP Poglavlje  25 Nauka i istraživanja</t>
  </si>
  <si>
    <t>Skupština Republike Kosovo, ANUK, Naučne istraživačke institucije, Institucije visokog obrazovanja (javne i privatne), NVO-i</t>
  </si>
  <si>
    <r>
      <rPr>
        <b/>
        <sz val="11"/>
        <color indexed="8"/>
        <rFont val="Book Antiqua"/>
        <family val="1"/>
      </rPr>
      <t>1</t>
    </r>
    <r>
      <rPr>
        <sz val="11"/>
        <color indexed="8"/>
        <rFont val="Book Antiqua"/>
        <family val="1"/>
      </rPr>
      <t xml:space="preserve">. Nacionalni naučni savet je osnovan (januar-maj); 
</t>
    </r>
    <r>
      <rPr>
        <b/>
        <sz val="11"/>
        <color indexed="8"/>
        <rFont val="Book Antiqua"/>
        <family val="1"/>
      </rPr>
      <t>2</t>
    </r>
    <r>
      <rPr>
        <sz val="11"/>
        <color indexed="8"/>
        <rFont val="Book Antiqua"/>
        <family val="1"/>
      </rPr>
      <t>. Nacionalni program nauke,  izrađen (jun-novembar).</t>
    </r>
  </si>
  <si>
    <t xml:space="preserve">Dopuna pravne osnove i izrada strateške dokumentacije u oblasti naučnih istraživanja  i inovacija </t>
  </si>
  <si>
    <t>5. Stvaranje okvira politika za ubrzavanje  stvaranja kapaciteta za istraživanje i inovaciju sa fokusom na prioritetnim sektorima industrijske politike, i unapređenog partnerstva između javnih istraživačkih institucija i Vlade;</t>
  </si>
  <si>
    <t>Cilj 4.a.5</t>
  </si>
  <si>
    <t>Program Vlade Republike Kosovo 2017-2021; Strateški plan obrazovanja Kosova2017-2021</t>
  </si>
  <si>
    <t>Nije obuhvaćeno u NSR-u</t>
  </si>
  <si>
    <t>Institucije visokog obrazovanja</t>
  </si>
  <si>
    <t>120,000 .00 evra (BK)</t>
  </si>
  <si>
    <r>
      <rPr>
        <b/>
        <sz val="11"/>
        <color indexed="8"/>
        <rFont val="Book Antiqua"/>
        <family val="1"/>
      </rPr>
      <t>1</t>
    </r>
    <r>
      <rPr>
        <sz val="11"/>
        <color indexed="8"/>
        <rFont val="Book Antiqua"/>
        <family val="1"/>
      </rPr>
      <t>. Oko 150 studenata dobitnika stipendije</t>
    </r>
  </si>
  <si>
    <t>oktobar - decembar</t>
  </si>
  <si>
    <t>Podrška istaknutim studentima deficitarnih oblasti i studentima zajednica</t>
  </si>
  <si>
    <t>Program Vlade Republike Kosovo 2017-2021; Strateški plan obrazovanja Kosova 2017-2021</t>
  </si>
  <si>
    <t>NPSSSP; Poglavlje  26. Obrazovanje i kultura</t>
  </si>
  <si>
    <t>Institucije visokog obrazovanja, NVO-i, Razvojni partneri</t>
  </si>
  <si>
    <t>Zakon o visokom obrazovanju, pregledan i usvojen</t>
  </si>
  <si>
    <t>Pregled Zakona o visokom obrazovanju</t>
  </si>
  <si>
    <t xml:space="preserve">Program Vlade Republike Kosovo 2017-2021; strateški plan obrazovanja Kosova 2017-2021; Zakon br. 05/L-066 o regulisanim profesijama u Republici Kosovo; </t>
  </si>
  <si>
    <t>NPSSSP Poglavlje  3 mera 3.4</t>
  </si>
  <si>
    <t>15000 evra (BK)</t>
  </si>
  <si>
    <r>
      <t>1. AU- Predviđene faze  za sticanje prava vršenja profesije, regulisana (avgust-septembar);
2. AU- Dužnosti i odgovornosti  DSRP-a (jun-juli);
3. AU- Struktura, funkcionisanje i odgovornosti  DAIK</t>
    </r>
    <r>
      <rPr>
        <sz val="11"/>
        <color indexed="8"/>
        <rFont val="Book Antiqua"/>
        <family val="1"/>
      </rPr>
      <t xml:space="preserve">-a (april-maj);
4. AU- Propisi o funkcionisanju Komisije za državni ispit, kompenzaciji njihovih članova, kao i procedura i načina održanja državnog ispita (oktobar-novembar);
5. AU- Organizovanje i funkcionisanje profesionalnog organa za razvoj standarda profesije (decembar).
</t>
    </r>
  </si>
  <si>
    <t>Osnivanje institucija i donošenje podzakonskih akata u skladu sa Zakonom o regulisanim profesijama</t>
  </si>
  <si>
    <t>Mera 4 NSR-a</t>
  </si>
  <si>
    <t>NPSSSP Poglavlje 25 Nauka i istraživanja</t>
  </si>
  <si>
    <t xml:space="preserve">200,000 (CEEPUS); 200,000 (MONT za HERAS); 300, 000 (fullbright); 50,000 (u okviru programa ERASMUS +); 298,478.00 (MONT u okviru sporazuma između MONT-a i Univerziteta u Šefildu); Stipendije odličnosti, 200,000.00 evra </t>
  </si>
  <si>
    <r>
      <rPr>
        <b/>
        <sz val="11"/>
        <color indexed="8"/>
        <rFont val="Book Antiqua"/>
        <family val="1"/>
      </rPr>
      <t>1</t>
    </r>
    <r>
      <rPr>
        <sz val="11"/>
        <color indexed="8"/>
        <rFont val="Book Antiqua"/>
        <family val="1"/>
      </rPr>
      <t xml:space="preserve">. U okviru programa  CEEPUS 40 izdvojenih mobiliteta (apliciranje je otvoreno tokom cele godine); 
</t>
    </r>
    <r>
      <rPr>
        <b/>
        <sz val="11"/>
        <color indexed="8"/>
        <rFont val="Book Antiqua"/>
        <family val="1"/>
      </rPr>
      <t>2</t>
    </r>
    <r>
      <rPr>
        <sz val="11"/>
        <color indexed="8"/>
        <rFont val="Book Antiqua"/>
        <family val="1"/>
      </rPr>
      <t xml:space="preserve">. U okviru stipendija Mađarske dodeljeno je 25 stipendija za nivo bachelor, 20 stipendija za nivo master i 5 stipendija za doktoraturu, (januar-juli); 
</t>
    </r>
    <r>
      <rPr>
        <b/>
        <sz val="11"/>
        <color indexed="8"/>
        <rFont val="Book Antiqua"/>
        <family val="1"/>
      </rPr>
      <t>3</t>
    </r>
    <r>
      <rPr>
        <sz val="11"/>
        <color indexed="8"/>
        <rFont val="Book Antiqua"/>
        <family val="1"/>
      </rPr>
      <t xml:space="preserve">. 2 stipendije Japana, dodeljene (maj-juli);                                   </t>
    </r>
    <r>
      <rPr>
        <b/>
        <sz val="11"/>
        <color indexed="8"/>
        <rFont val="Book Antiqua"/>
        <family val="1"/>
      </rPr>
      <t>4</t>
    </r>
    <r>
      <rPr>
        <sz val="11"/>
        <color indexed="8"/>
        <rFont val="Book Antiqua"/>
        <family val="1"/>
      </rPr>
      <t xml:space="preserve">. U okviru FULLBRIGHT Programa godišnje je podržano  14 studenata  (januar-decembar); 
</t>
    </r>
    <r>
      <rPr>
        <b/>
        <sz val="11"/>
        <color indexed="8"/>
        <rFont val="Book Antiqua"/>
        <family val="1"/>
      </rPr>
      <t>5</t>
    </r>
    <r>
      <rPr>
        <sz val="11"/>
        <color indexed="8"/>
        <rFont val="Book Antiqua"/>
        <family val="1"/>
      </rPr>
      <t>. Prema sporazumu sa Univerzitetom Šefilda (City College), 62 kosovskih studenata su dobitnici stipendija za studije (30 bachelor, 25 master, 15 MBA za zaposlene javnog sektora i 2  PHD stipendije) (objavljivanje konkursa  maj-jun; evaluacija studenata  jula meseca; izvršenje plaćanja tokom meseci januar-juli);
6.  Uredba o funkcionisanju Nacionalnih tačaka kontakta o Horizon 2020  izrađena i odobrena (januar-mart).</t>
    </r>
  </si>
  <si>
    <t>Povećanje učešća u međunarodnim programima za visoko obrazovanje i naučna istraživanja</t>
  </si>
  <si>
    <t>Program Vlade Republike Kosovo 2017-2021; Strateški plan obrazovanja Kosova 2017-2021 (cilj 7.3)</t>
  </si>
  <si>
    <t xml:space="preserve">Mera 21 u PER-u </t>
  </si>
  <si>
    <r>
      <t xml:space="preserve">AAK, </t>
    </r>
    <r>
      <rPr>
        <sz val="11"/>
        <rFont val="Book Antiqua"/>
        <family val="1"/>
      </rPr>
      <t>IAL</t>
    </r>
    <r>
      <rPr>
        <sz val="11"/>
        <color indexed="8"/>
        <rFont val="Book Antiqua"/>
        <family val="1"/>
      </rPr>
      <t xml:space="preserve"> javne i privatne, NVO-i</t>
    </r>
  </si>
  <si>
    <t>41800 (donacija EYE); 30,000.00 evra  (BK)</t>
  </si>
  <si>
    <r>
      <rPr>
        <b/>
        <sz val="11"/>
        <color indexed="8"/>
        <rFont val="Book Antiqua"/>
        <family val="1"/>
      </rPr>
      <t>1</t>
    </r>
    <r>
      <rPr>
        <sz val="11"/>
        <color indexed="8"/>
        <rFont val="Book Antiqua"/>
        <family val="1"/>
      </rPr>
      <t xml:space="preserve">. Jedinica za upravljanje projektom rangiranja, osnovana (januar-mart); 
</t>
    </r>
    <r>
      <rPr>
        <b/>
        <sz val="11"/>
        <color indexed="8"/>
        <rFont val="Book Antiqua"/>
        <family val="1"/>
      </rPr>
      <t>2</t>
    </r>
    <r>
      <rPr>
        <sz val="11"/>
        <color indexed="8"/>
        <rFont val="Book Antiqua"/>
        <family val="1"/>
      </rPr>
      <t xml:space="preserve">. Izrađeni projektni zadaci o istraživačkom timu, i angažovanom ekspertu (mart); 
</t>
    </r>
    <r>
      <rPr>
        <b/>
        <sz val="11"/>
        <color indexed="8"/>
        <rFont val="Book Antiqua"/>
        <family val="1"/>
      </rPr>
      <t>3</t>
    </r>
    <r>
      <rPr>
        <sz val="11"/>
        <color indexed="8"/>
        <rFont val="Book Antiqua"/>
        <family val="1"/>
      </rPr>
      <t xml:space="preserve">. Određivanje pokazatelja procene (april-oktobar);            </t>
    </r>
    <r>
      <rPr>
        <b/>
        <sz val="11"/>
        <color indexed="8"/>
        <rFont val="Book Antiqua"/>
        <family val="1"/>
      </rPr>
      <t>4</t>
    </r>
    <r>
      <rPr>
        <sz val="11"/>
        <color indexed="8"/>
        <rFont val="Book Antiqua"/>
        <family val="1"/>
      </rPr>
      <t>. Administrativno uputstvo o sistemu rangiranja, izrađeno (septembar-novembar).</t>
    </r>
  </si>
  <si>
    <t>Pokretanje postupka za razvoj sistema rangiranja institucija visokog obrazovanja</t>
  </si>
  <si>
    <t>Program  Vlade  Republike  Kosovo 2017-2021; Strateški plan obrazovanja Kosova 2017-2021 (cilj 7.5)</t>
  </si>
  <si>
    <t>Mera 5 NSR-a, Aktivnost 2</t>
  </si>
  <si>
    <t>Mera 21 u PER-u</t>
  </si>
  <si>
    <t>Institucije visokog obrazovanja (javne i privatne) i AKA</t>
  </si>
  <si>
    <t>5,000.00 evra - (B.K.)</t>
  </si>
  <si>
    <r>
      <rPr>
        <b/>
        <sz val="11"/>
        <color indexed="8"/>
        <rFont val="Book Antiqua"/>
        <family val="1"/>
      </rPr>
      <t xml:space="preserve">1. </t>
    </r>
    <r>
      <rPr>
        <sz val="11"/>
        <color indexed="8"/>
        <rFont val="Book Antiqua"/>
        <family val="1"/>
      </rPr>
      <t xml:space="preserve">Podaci o visokom obrazovanju, praćeni i ažurirani (januar-decembar); 
</t>
    </r>
    <r>
      <rPr>
        <b/>
        <sz val="11"/>
        <color indexed="8"/>
        <rFont val="Book Antiqua"/>
        <family val="1"/>
      </rPr>
      <t>2</t>
    </r>
    <r>
      <rPr>
        <sz val="11"/>
        <color indexed="8"/>
        <rFont val="Book Antiqua"/>
        <family val="1"/>
      </rPr>
      <t xml:space="preserve">. Izveštaji o broju studenata i broju osoblja za akademsku godinu 2017/2018, generisani (januar-mart); 
</t>
    </r>
    <r>
      <rPr>
        <b/>
        <sz val="11"/>
        <color indexed="8"/>
        <rFont val="Book Antiqua"/>
        <family val="1"/>
      </rPr>
      <t>3</t>
    </r>
    <r>
      <rPr>
        <sz val="11"/>
        <color indexed="8"/>
        <rFont val="Book Antiqua"/>
        <family val="1"/>
      </rPr>
      <t>. Podaci o novim studentima za akademsku godinu 2018/2019, registrovani u sistem (septembar-novembar).</t>
    </r>
  </si>
  <si>
    <t xml:space="preserve">Funkcionalizacija sistema za upravljanje informacijama u visokom obrazovanju </t>
  </si>
  <si>
    <t>4. Unapređenje upravljanja obrazovanjem i poboljšanje kvaliteta i konkurentnosti visokog obrazovanja;</t>
  </si>
  <si>
    <t>Cilj 4.a.4</t>
  </si>
  <si>
    <t>Nacrt sektorske strategije zapošljavanja i socijalne politike 2018 -2022, i Akcioni plan; Program ekonomskih reformi;</t>
  </si>
  <si>
    <t>AZRK, MRSZ</t>
  </si>
  <si>
    <t xml:space="preserve">5. razvijenih kurikuluma na osnovu standarda  </t>
  </si>
  <si>
    <t>Izrada /ponovno ažuriranje kurikuluma  o novim profesijama u skladu sa zahtevima  tržišta i standardima profesije</t>
  </si>
  <si>
    <t>AZRK/Preduzeća</t>
  </si>
  <si>
    <t xml:space="preserve">Individualni sporazumi o osposobljavanju za najmanje 100 kandidata koji će biti obučeni  kombinacijom modula u CPO-u i preduzeću.
</t>
  </si>
  <si>
    <t>Stručno usavršavanje kandidata CSU-a putem kombinovanih obuka Centar-Kompanija i sklapanje individualnih sporazuma</t>
  </si>
  <si>
    <t>Strateški plan obrazovanja  Kosova 2017-2021, Strategija o profesionalnoj praksi, Strategija obrazovanja u karijeri, Nacionalni okvir kvalifikacija, Klasifikacija profesija</t>
  </si>
  <si>
    <t>Mera 3 NSR-a, Aktivnost 3.4</t>
  </si>
  <si>
    <t>MRSZ; PKK; Profesionalne škole; ASK, MTI, USAID, Lux Dev.</t>
  </si>
  <si>
    <t>Donacija (Lux Development)</t>
  </si>
  <si>
    <r>
      <rPr>
        <b/>
        <sz val="11"/>
        <color indexed="8"/>
        <rFont val="Book Antiqua"/>
        <family val="1"/>
      </rPr>
      <t>1</t>
    </r>
    <r>
      <rPr>
        <sz val="11"/>
        <color indexed="8"/>
        <rFont val="Book Antiqua"/>
        <family val="1"/>
      </rPr>
      <t xml:space="preserve">. Prostor Micro Space (mesto za preduzetništvo i karijeru) pilotiran u 2 škole (jun); 
</t>
    </r>
    <r>
      <rPr>
        <b/>
        <sz val="11"/>
        <color indexed="8"/>
        <rFont val="Book Antiqua"/>
        <family val="1"/>
      </rPr>
      <t>2</t>
    </r>
    <r>
      <rPr>
        <sz val="11"/>
        <color indexed="8"/>
        <rFont val="Book Antiqua"/>
        <family val="1"/>
      </rPr>
      <t xml:space="preserve">. Prostor Micro Space (mesto za preduzetništvo i karijeru) pilotiran u 6 škola (juli -decembar); 
</t>
    </r>
    <r>
      <rPr>
        <b/>
        <sz val="11"/>
        <color indexed="8"/>
        <rFont val="Book Antiqua"/>
        <family val="1"/>
      </rPr>
      <t>3</t>
    </r>
    <r>
      <rPr>
        <sz val="11"/>
        <color indexed="8"/>
        <rFont val="Book Antiqua"/>
        <family val="1"/>
      </rPr>
      <t xml:space="preserve">. 5. nivo kvalifikacije za savetnika karijere  1-godišnji program u Centru kompetencije u Prizrenu i u Centru  kompetencije u Prištini)  realizovan (januar-decembar); 
</t>
    </r>
    <r>
      <rPr>
        <b/>
        <sz val="11"/>
        <color indexed="8"/>
        <rFont val="Book Antiqua"/>
        <family val="1"/>
      </rPr>
      <t>4</t>
    </r>
    <r>
      <rPr>
        <sz val="11"/>
        <color indexed="8"/>
        <rFont val="Book Antiqua"/>
        <family val="1"/>
      </rPr>
      <t xml:space="preserve">. Veb-sajt za savetovanje i orijentisanje u karijeri (bosulla.com portal) lansiran i povezan sa LMSE-om (sistem informacija o tržištu rada); 
</t>
    </r>
    <r>
      <rPr>
        <b/>
        <sz val="11"/>
        <color indexed="8"/>
        <rFont val="Book Antiqua"/>
        <family val="1"/>
      </rPr>
      <t>5</t>
    </r>
    <r>
      <rPr>
        <sz val="11"/>
        <color indexed="8"/>
        <rFont val="Book Antiqua"/>
        <family val="1"/>
      </rPr>
      <t xml:space="preserve">. Nastavnici (koliko nastavnika?) obučeni za oblast "Život i rad" i za korišćenje  busulla.com portala i basic check (upitnika  za orijentisanje učenika 9 i 12 razreda),  portal je otvoren mart-decembar    </t>
    </r>
  </si>
  <si>
    <t>Razvoj mehanizama za savetovanje i orijentisanje u karijeri u sistemu obrazovanja za učenike i odrasle</t>
  </si>
  <si>
    <t xml:space="preserve">Program Vlade Republike Kosovo 2017-2021; Strateški plan obrazovanja  Kosova 2017-2021, Strategija o profesionalnoj praksi, Strategija obrazovanja u karijeri, Nacionalni okvir kvalifikacija, Klasifikacija profesija, Program ekonomskih reformi. </t>
  </si>
  <si>
    <t>Mera 3 NSR-a, Aktivnost 3.3</t>
  </si>
  <si>
    <t>Mera 19 u PER</t>
  </si>
  <si>
    <t xml:space="preserve">PKK, Preduzeća </t>
  </si>
  <si>
    <t>500000 (donacija GIZ-a)</t>
  </si>
  <si>
    <r>
      <rPr>
        <b/>
        <sz val="11"/>
        <color indexed="8"/>
        <rFont val="Book Antiqua"/>
        <family val="1"/>
      </rPr>
      <t>1</t>
    </r>
    <r>
      <rPr>
        <sz val="11"/>
        <color indexed="8"/>
        <rFont val="Book Antiqua"/>
        <family val="1"/>
      </rPr>
      <t xml:space="preserve">. 5 (pet) sporazuma sa preduzećima i poslovnim udruženjima o praktičnom radu, potpisana; 
</t>
    </r>
    <r>
      <rPr>
        <b/>
        <sz val="11"/>
        <color indexed="8"/>
        <rFont val="Book Antiqua"/>
        <family val="1"/>
      </rPr>
      <t>2.</t>
    </r>
    <r>
      <rPr>
        <sz val="11"/>
        <color indexed="8"/>
        <rFont val="Book Antiqua"/>
        <family val="1"/>
      </rPr>
      <t xml:space="preserve"> U 5 škola radionice su adekvatno opremljene za praktični rad; 
</t>
    </r>
    <r>
      <rPr>
        <b/>
        <sz val="11"/>
        <color indexed="8"/>
        <rFont val="Book Antiqua"/>
        <family val="1"/>
      </rPr>
      <t>3</t>
    </r>
    <r>
      <rPr>
        <sz val="11"/>
        <color indexed="8"/>
        <rFont val="Book Antiqua"/>
        <family val="1"/>
      </rPr>
      <t xml:space="preserve">. Oko 70 nastavnika je obučeno za implementaciju integrisanog kurikuluma; 
</t>
    </r>
    <r>
      <rPr>
        <b/>
        <sz val="11"/>
        <color indexed="8"/>
        <rFont val="Book Antiqua"/>
        <family val="1"/>
      </rPr>
      <t>4</t>
    </r>
    <r>
      <rPr>
        <sz val="11"/>
        <color indexed="8"/>
        <rFont val="Book Antiqua"/>
        <family val="1"/>
      </rPr>
      <t>. Administrativno uputstvo o uslovima i kriterijumima  koje vodi ka osnivanju dualnih formi stručnog obrazovanja i obuke u kojoj prethodno osposobljavanje i iskustvo se realizuju u preduzeću, usvojeno (april-jun).</t>
    </r>
  </si>
  <si>
    <t xml:space="preserve">Poboljšanje kvaliteta stručnog obrazovanja i obuke kroz pripremanje učenika za tržište rada </t>
  </si>
  <si>
    <t>Program Vlade Republike Kosovo 2017-2021; Strateški plan obrazovanja  Kosova 2017-2021, Strategija o profesionalnoj praksi, Strategija obrazovanja u karijeri, Nacionalni okvir kvalifikacija, Klasifikacija profesija, Program ekonomskih reformi</t>
  </si>
  <si>
    <t xml:space="preserve">Mera 3 NSR-a, Aktivnost 3.1, Aktivnost 3.2 i Aktivnost 3.3. </t>
  </si>
  <si>
    <t>Mera 19 u PER-u</t>
  </si>
  <si>
    <t>MRSZ, PKK, APK, ASOOOO</t>
  </si>
  <si>
    <t>121.900 (donacija GIZ-a); 26,400 (donacija GIZ-a) za formulu finansiranja</t>
  </si>
  <si>
    <r>
      <rPr>
        <b/>
        <sz val="11"/>
        <color indexed="8"/>
        <rFont val="Book Antiqua"/>
        <family val="1"/>
      </rPr>
      <t>1</t>
    </r>
    <r>
      <rPr>
        <sz val="11"/>
        <color indexed="8"/>
        <rFont val="Book Antiqua"/>
        <family val="1"/>
      </rPr>
      <t xml:space="preserve">. 25  standarda profesije izrađena (januar-avgust); 
</t>
    </r>
    <r>
      <rPr>
        <b/>
        <sz val="11"/>
        <color indexed="8"/>
        <rFont val="Book Antiqua"/>
        <family val="1"/>
      </rPr>
      <t>2</t>
    </r>
    <r>
      <rPr>
        <sz val="11"/>
        <color indexed="8"/>
        <rFont val="Book Antiqua"/>
        <family val="1"/>
      </rPr>
      <t xml:space="preserve">. Kurikulumi  o 20 profila sa učešćem  nastavnika i preduzeća, pregledani (januar-avgust); 
</t>
    </r>
    <r>
      <rPr>
        <b/>
        <sz val="11"/>
        <color indexed="8"/>
        <rFont val="Book Antiqua"/>
        <family val="1"/>
      </rPr>
      <t>3</t>
    </r>
    <r>
      <rPr>
        <sz val="11"/>
        <color indexed="8"/>
        <rFont val="Book Antiqua"/>
        <family val="1"/>
      </rPr>
      <t xml:space="preserve">. Nastavni materijali u koordinaciji sa zahtevima novog kurikuluma, izrađeni (juli-decembar); 
</t>
    </r>
    <r>
      <rPr>
        <b/>
        <sz val="11"/>
        <color indexed="8"/>
        <rFont val="Book Antiqua"/>
        <family val="1"/>
      </rPr>
      <t>4</t>
    </r>
    <r>
      <rPr>
        <sz val="11"/>
        <color indexed="8"/>
        <rFont val="Book Antiqua"/>
        <family val="1"/>
      </rPr>
      <t xml:space="preserve">. Formula finansiranja SOO-a pregledana; 
</t>
    </r>
    <r>
      <rPr>
        <b/>
        <sz val="11"/>
        <color indexed="8"/>
        <rFont val="Book Antiqua"/>
        <family val="1"/>
      </rPr>
      <t>5</t>
    </r>
    <r>
      <rPr>
        <sz val="11"/>
        <color indexed="8"/>
        <rFont val="Book Antiqua"/>
        <family val="1"/>
      </rPr>
      <t xml:space="preserve">. Koncept dokument o stručnom obrazovanju i osposobljavanju, odobren (januar-mart).  </t>
    </r>
  </si>
  <si>
    <t xml:space="preserve">Usklađivanje programa stručnog obrazovanja i obuke sa potrebama tržišta rada, pregled formule finansiranja stručnog obrazovanja i obuke, i usvajanje koncept dokumenta o stručnom obrazovanju i obuke  </t>
  </si>
  <si>
    <t>3. Povezivanje obrazovanja i stručnog osposobljavanja sa potrebama tržišta rada  i osiguranje mogućnosti za obuku i zaposlenje  mladih i žena putem aktivnog tržišta rada;</t>
  </si>
  <si>
    <t>Cilj 4.a.3</t>
  </si>
  <si>
    <t>Okvir kurikuluma  Kosova, Strateški plan obrazovanja Kosova 2017/2021; Program ekonomskih reformi</t>
  </si>
  <si>
    <t>Mera 2, Aktivnost 2.4</t>
  </si>
  <si>
    <t>Nije obuhvaćen u SSP-u</t>
  </si>
  <si>
    <t>DKLN, MONT</t>
  </si>
  <si>
    <t xml:space="preserve">10,000.00 evra (BK)     </t>
  </si>
  <si>
    <r>
      <rPr>
        <b/>
        <sz val="11"/>
        <color indexed="8"/>
        <rFont val="Book Antiqua"/>
        <family val="1"/>
      </rPr>
      <t>1</t>
    </r>
    <r>
      <rPr>
        <sz val="11"/>
        <color indexed="8"/>
        <rFont val="Book Antiqua"/>
        <family val="1"/>
      </rPr>
      <t xml:space="preserve">. Programi obuka o praktičnim vodičima za sprovođenje kurikuluma, izrađeni i akreditovani; (januar-jun). 
</t>
    </r>
    <r>
      <rPr>
        <b/>
        <sz val="11"/>
        <color indexed="8"/>
        <rFont val="Book Antiqua"/>
        <family val="1"/>
      </rPr>
      <t>2</t>
    </r>
    <r>
      <rPr>
        <sz val="11"/>
        <color indexed="8"/>
        <rFont val="Book Antiqua"/>
        <family val="1"/>
      </rPr>
      <t>. 20 (dvadeset) programa obuke za nastavnike, akreditovana</t>
    </r>
  </si>
  <si>
    <t>Akreditacija programa za obuku nastavnika</t>
  </si>
  <si>
    <t>Strateški plan obrazovanja Kosova 2017/2021; Program ekonomskih reformi</t>
  </si>
  <si>
    <t>Univerzitet u Prištini</t>
  </si>
  <si>
    <r>
      <rPr>
        <b/>
        <sz val="11"/>
        <color indexed="8"/>
        <rFont val="Book Antiqua"/>
        <family val="1"/>
      </rPr>
      <t>1</t>
    </r>
    <r>
      <rPr>
        <sz val="11"/>
        <color indexed="8"/>
        <rFont val="Book Antiqua"/>
        <family val="1"/>
      </rPr>
      <t>. Oko 500 prekvalifikovanih pedagoga</t>
    </r>
  </si>
  <si>
    <t>Organizovanje unapređenja kvalifikacije pedagoških nastavnika (program UKP-a)</t>
  </si>
  <si>
    <t>Nije obuhvaćen u SSP-u; Mera 20 u PER-u</t>
  </si>
  <si>
    <t xml:space="preserve">Državni savet za licenciranje  nastavnika, ODO, Škole </t>
  </si>
  <si>
    <t>3000 (Projekat  Svetske banke - pozajmica); 250,000.00 evra (BK); 10,000.00 evra (BK )</t>
  </si>
  <si>
    <r>
      <rPr>
        <b/>
        <sz val="11"/>
        <color indexed="8"/>
        <rFont val="Book Antiqua"/>
        <family val="1"/>
      </rPr>
      <t xml:space="preserve">1. </t>
    </r>
    <r>
      <rPr>
        <sz val="11"/>
        <color indexed="8"/>
        <rFont val="Book Antiqua"/>
        <family val="1"/>
      </rPr>
      <t xml:space="preserve">Administrativno uputstvo br. 15/ 2013 o finansiranju profesionalnog razvoja nastavnika je pregledano i usvojeno; 
</t>
    </r>
    <r>
      <rPr>
        <b/>
        <sz val="11"/>
        <color indexed="8"/>
        <rFont val="Book Antiqua"/>
        <family val="1"/>
      </rPr>
      <t xml:space="preserve">2. </t>
    </r>
    <r>
      <rPr>
        <sz val="11"/>
        <color indexed="8"/>
        <rFont val="Book Antiqua"/>
        <family val="1"/>
      </rPr>
      <t xml:space="preserve">Oko 9000 nastavnika je obučeno za sprovođenje  NOK-a. 
</t>
    </r>
    <r>
      <rPr>
        <b/>
        <sz val="11"/>
        <color indexed="8"/>
        <rFont val="Book Antiqua"/>
        <family val="1"/>
      </rPr>
      <t>3.</t>
    </r>
    <r>
      <rPr>
        <sz val="11"/>
        <color indexed="8"/>
        <rFont val="Book Antiqua"/>
        <family val="1"/>
      </rPr>
      <t xml:space="preserve"> 10 (deset) obučenih grupa za sprovođenje OK-a (oko 300 koordinatora  i direktora škola).</t>
    </r>
  </si>
  <si>
    <t>mart - avgust</t>
  </si>
  <si>
    <t>Profesionalni razvoj i nastavnika u karijeri i obuka koordinatora i direktora škola o sprovođenju novog kurikuluma.</t>
  </si>
  <si>
    <t>Strateški plan obrazovanja Kosova 2017/2021; Program  ekonomskih reformi</t>
  </si>
  <si>
    <t>Mera 2, Aktivnost 2.1</t>
  </si>
  <si>
    <t>Obrazovne institucije, ODO</t>
  </si>
  <si>
    <r>
      <rPr>
        <b/>
        <sz val="11"/>
        <color indexed="8"/>
        <rFont val="Book Antiqua"/>
        <family val="1"/>
      </rPr>
      <t>1</t>
    </r>
    <r>
      <rPr>
        <sz val="11"/>
        <color indexed="8"/>
        <rFont val="Book Antiqua"/>
        <family val="1"/>
      </rPr>
      <t xml:space="preserve">. Oko 5000 nastavnika je opremljeno licencama karijere 
</t>
    </r>
    <r>
      <rPr>
        <b/>
        <sz val="11"/>
        <color indexed="8"/>
        <rFont val="Book Antiqua"/>
        <family val="1"/>
      </rPr>
      <t>2</t>
    </r>
    <r>
      <rPr>
        <sz val="11"/>
        <color indexed="8"/>
        <rFont val="Book Antiqua"/>
        <family val="1"/>
      </rPr>
      <t xml:space="preserve">. Ponovno licenciranje i unapređenje  5% ponovo licenciranih i unapređenih nastavnika prema rangovima  </t>
    </r>
    <r>
      <rPr>
        <b/>
        <sz val="11"/>
        <rFont val="Book Antiqua"/>
        <family val="1"/>
      </rPr>
      <t/>
    </r>
  </si>
  <si>
    <t>Nastavak procesa licenciranja i ponovnog licenciranja nastavnika prema rangu</t>
  </si>
  <si>
    <t>Strateški plan obrazovanja Kosova 2017-2021</t>
  </si>
  <si>
    <t>Mera  4 NSR-a</t>
  </si>
  <si>
    <t>Sektori Inspektorata obrazovanja</t>
  </si>
  <si>
    <r>
      <rPr>
        <b/>
        <sz val="11"/>
        <color indexed="8"/>
        <rFont val="Book Antiqua"/>
        <family val="1"/>
      </rPr>
      <t>1</t>
    </r>
    <r>
      <rPr>
        <sz val="11"/>
        <color indexed="8"/>
        <rFont val="Book Antiqua"/>
        <family val="1"/>
      </rPr>
      <t>. Redovni izveštaji procene, pripremljeni.</t>
    </r>
  </si>
  <si>
    <t xml:space="preserve">januar - jun septembar - decembar </t>
  </si>
  <si>
    <t>Osiguranje kvaliteta obrazovanja u svim nivoima pred-univerzitetskog obrazovanja putem praćenja sprovođenja novih predmetnih kurikuluma</t>
  </si>
  <si>
    <t>Mera 4  NSR-a</t>
  </si>
  <si>
    <t xml:space="preserve">Nije obuhvaćen u SSP-u; </t>
  </si>
  <si>
    <t>Sektori Inspektorata obrazovanja - SIO</t>
  </si>
  <si>
    <t>125,000.00 evra (BK); 20,000 evra</t>
  </si>
  <si>
    <r>
      <rPr>
        <b/>
        <sz val="11"/>
        <color indexed="8"/>
        <rFont val="Book Antiqua"/>
        <family val="1"/>
      </rPr>
      <t>1</t>
    </r>
    <r>
      <rPr>
        <sz val="11"/>
        <color indexed="8"/>
        <rFont val="Book Antiqua"/>
        <family val="1"/>
      </rPr>
      <t xml:space="preserve">. Izveštaji procene pripremljeni (u kontinuitetu); 
</t>
    </r>
    <r>
      <rPr>
        <b/>
        <sz val="11"/>
        <color indexed="8"/>
        <rFont val="Book Antiqua"/>
        <family val="1"/>
      </rPr>
      <t>2</t>
    </r>
    <r>
      <rPr>
        <sz val="11"/>
        <color indexed="8"/>
        <rFont val="Book Antiqua"/>
        <family val="1"/>
      </rPr>
      <t xml:space="preserve">. Zajednička profesionalna radionica sa Inspektoratom  obrazovanja  Albanije, realizovana; 
</t>
    </r>
    <r>
      <rPr>
        <b/>
        <sz val="11"/>
        <color indexed="8"/>
        <rFont val="Book Antiqua"/>
        <family val="1"/>
      </rPr>
      <t>3</t>
    </r>
    <r>
      <rPr>
        <sz val="11"/>
        <color indexed="8"/>
        <rFont val="Book Antiqua"/>
        <family val="1"/>
      </rPr>
      <t xml:space="preserve">. Studijska poseta  Sloveniji realizovana. (sticanje novih iskustava o francuskom modelu evaluacije škole i nastavnika).   </t>
    </r>
  </si>
  <si>
    <t xml:space="preserve">mart - jun septembar - decembar </t>
  </si>
  <si>
    <t>Spoljna procena učinka (SPU)  škole i  izgradnja profesionalnih kapaciteta inspektora obrazovanja za spoljnu procenu škole putem realizacije zajedničke radionice sa Inspektoratom obrazovanja Albanije i studijske posete Sloveniji.</t>
  </si>
  <si>
    <t>Nije obuhvaćen u  SSP-u</t>
  </si>
  <si>
    <t>Sektori Inspektorata obrazovanja - SIA</t>
  </si>
  <si>
    <t>105,000.00 evra (BK); 20,000 evra</t>
  </si>
  <si>
    <r>
      <rPr>
        <b/>
        <sz val="11"/>
        <color indexed="8"/>
        <rFont val="Book Antiqua"/>
        <family val="1"/>
      </rPr>
      <t>1</t>
    </r>
    <r>
      <rPr>
        <sz val="11"/>
        <color indexed="8"/>
        <rFont val="Book Antiqua"/>
        <family val="1"/>
      </rPr>
      <t xml:space="preserve">. Izveštaji procene pripremljeni (u kontinuitetu); 
</t>
    </r>
    <r>
      <rPr>
        <b/>
        <sz val="11"/>
        <color indexed="8"/>
        <rFont val="Book Antiqua"/>
        <family val="1"/>
      </rPr>
      <t>2</t>
    </r>
    <r>
      <rPr>
        <sz val="11"/>
        <color indexed="8"/>
        <rFont val="Book Antiqua"/>
        <family val="1"/>
      </rPr>
      <t xml:space="preserve">. Zajednička profesionalna radionica sa Inspektoratom obrazovanja Albanije, realizovana; 
</t>
    </r>
    <r>
      <rPr>
        <b/>
        <sz val="11"/>
        <color indexed="8"/>
        <rFont val="Book Antiqua"/>
        <family val="1"/>
      </rPr>
      <t>3</t>
    </r>
    <r>
      <rPr>
        <sz val="11"/>
        <color indexed="8"/>
        <rFont val="Book Antiqua"/>
        <family val="1"/>
      </rPr>
      <t xml:space="preserve">. Studijska poseta Francuskoj,  realizovana (sticanje novih iskustava o francuskom modelu evaluacije škole i nastavnika).  </t>
    </r>
  </si>
  <si>
    <t xml:space="preserve">mart - jun septembar -decembar </t>
  </si>
  <si>
    <t>Procena učinka nastavnika (PUN), i stručno osposobljavanje inspektora obrazovanja za procenu učinka nastavnika putem realizacije zajedničke radionice sa  Inspektoratom obrazovanja Albanije i studijske posete  Francuskoj</t>
  </si>
  <si>
    <t>Mera 4 u NSR-u</t>
  </si>
  <si>
    <t xml:space="preserve">Svetska banka, ODO,  Škola </t>
  </si>
  <si>
    <t>75,000.00 evra  i 155,000.00 evra (Zaduživanje )</t>
  </si>
  <si>
    <r>
      <rPr>
        <b/>
        <sz val="11"/>
        <color indexed="8"/>
        <rFont val="Book Antiqua"/>
        <family val="1"/>
      </rPr>
      <t>1</t>
    </r>
    <r>
      <rPr>
        <sz val="11"/>
        <color indexed="8"/>
        <rFont val="Book Antiqua"/>
        <family val="1"/>
      </rPr>
      <t xml:space="preserve">. Prikupljeni podaci,  test je realizovan (januar-mart); 
</t>
    </r>
    <r>
      <rPr>
        <b/>
        <sz val="11"/>
        <color indexed="8"/>
        <rFont val="Book Antiqua"/>
        <family val="1"/>
      </rPr>
      <t>2</t>
    </r>
    <r>
      <rPr>
        <sz val="11"/>
        <color indexed="8"/>
        <rFont val="Book Antiqua"/>
        <family val="1"/>
      </rPr>
      <t xml:space="preserve">. Test PISA-e je administriran  (april); </t>
    </r>
    <r>
      <rPr>
        <b/>
        <sz val="11"/>
        <color indexed="8"/>
        <rFont val="Book Antiqua"/>
        <family val="1"/>
      </rPr>
      <t>3</t>
    </r>
    <r>
      <rPr>
        <sz val="11"/>
        <color indexed="8"/>
        <rFont val="Book Antiqua"/>
        <family val="1"/>
      </rPr>
      <t xml:space="preserve">. Obrađeni podaci i kodirani test (maj-avgust); 
</t>
    </r>
    <r>
      <rPr>
        <b/>
        <sz val="11"/>
        <color indexed="8"/>
        <rFont val="Book Antiqua"/>
        <family val="1"/>
      </rPr>
      <t>4</t>
    </r>
    <r>
      <rPr>
        <sz val="11"/>
        <color indexed="8"/>
        <rFont val="Book Antiqua"/>
        <family val="1"/>
      </rPr>
      <t>. Upitnici učenika i škole su  analizirani (septembar-novembar).</t>
    </r>
  </si>
  <si>
    <t>januar - novembar</t>
  </si>
  <si>
    <t>Organizovanje finalnog testa PISA 2018 (međunarodna evaluacija učenika starosti 15 godina)</t>
  </si>
  <si>
    <t xml:space="preserve">ODO, škole, razvojni partneri, specijalizovane institucije, univerziteti </t>
  </si>
  <si>
    <t xml:space="preserve">250,000.00 evra (BK) </t>
  </si>
  <si>
    <r>
      <rPr>
        <b/>
        <sz val="11"/>
        <color indexed="8"/>
        <rFont val="Book Antiqua"/>
        <family val="1"/>
      </rPr>
      <t>1</t>
    </r>
    <r>
      <rPr>
        <sz val="11"/>
        <color indexed="8"/>
        <rFont val="Book Antiqua"/>
        <family val="1"/>
      </rPr>
      <t xml:space="preserve">. Grupe eksperata (48 eksperata mature  i 36 za. 9. razred) određeni  (januar-april); 
</t>
    </r>
    <r>
      <rPr>
        <b/>
        <sz val="11"/>
        <color indexed="8"/>
        <rFont val="Book Antiqua"/>
        <family val="1"/>
      </rPr>
      <t>2</t>
    </r>
    <r>
      <rPr>
        <sz val="11"/>
        <color indexed="8"/>
        <rFont val="Book Antiqua"/>
        <family val="1"/>
      </rPr>
      <t xml:space="preserve">. Pitanja testa  pripremljena (januar-april); 
</t>
    </r>
    <r>
      <rPr>
        <b/>
        <sz val="11"/>
        <color indexed="8"/>
        <rFont val="Book Antiqua"/>
        <family val="1"/>
      </rPr>
      <t>3</t>
    </r>
    <r>
      <rPr>
        <sz val="11"/>
        <color indexed="8"/>
        <rFont val="Book Antiqua"/>
        <family val="1"/>
      </rPr>
      <t xml:space="preserve">. Test je dizajniran i odštampan (maj-jun); 
</t>
    </r>
    <r>
      <rPr>
        <b/>
        <sz val="11"/>
        <color indexed="8"/>
        <rFont val="Book Antiqua"/>
        <family val="1"/>
      </rPr>
      <t>4</t>
    </r>
    <r>
      <rPr>
        <sz val="11"/>
        <color indexed="8"/>
        <rFont val="Book Antiqua"/>
        <family val="1"/>
      </rPr>
      <t xml:space="preserve">. Test je održan i rezultati su objavljeni (prvi rok: jun, drugi rok: septembar); 
</t>
    </r>
    <r>
      <rPr>
        <b/>
        <sz val="11"/>
        <color indexed="8"/>
        <rFont val="Book Antiqua"/>
        <family val="1"/>
      </rPr>
      <t>5</t>
    </r>
    <r>
      <rPr>
        <sz val="11"/>
        <color indexed="8"/>
        <rFont val="Book Antiqua"/>
        <family val="1"/>
      </rPr>
      <t xml:space="preserve">. Pitanja testa su pripremljena, test je dizajniran i odštampan (juli-avgust).    </t>
    </r>
  </si>
  <si>
    <t xml:space="preserve">Organizovanje spoljne evaluacije učenika na nivou zemlje: održavanje testa dostignuća za 9. razred i organizovanje i Državne mature (test  12. razreda) </t>
  </si>
  <si>
    <t>Strateški plan obrazovanja Kosova 2017-2021, Akcioni Plan Rezolucije 1325, Nacionalna strategija i Akcioni plan za borbu protiv trgovine ljudima 2015-2019, Program Kosova o rodnoj ravnopravnosti, Državna strategija protiv organizovanog kriminala i Akcioni plan 2018-2022, Strategija o nasilju u porodici i Akcioni plan 2016-2020</t>
  </si>
  <si>
    <t>Član 3, 4 u SSP-u</t>
  </si>
  <si>
    <t>ARP, MUP, MP, MZ, Policija Kosova, Kancelarija glavnog tužioca MRSZ, ODO, Škole , NVO-i, Skloništa, KP /KDU</t>
  </si>
  <si>
    <r>
      <rPr>
        <b/>
        <sz val="11"/>
        <color indexed="8"/>
        <rFont val="Book Antiqua"/>
        <family val="1"/>
      </rPr>
      <t>1</t>
    </r>
    <r>
      <rPr>
        <sz val="11"/>
        <color indexed="8"/>
        <rFont val="Book Antiqua"/>
        <family val="1"/>
      </rPr>
      <t>. Rodna ravnopravnost je integrisani deo u novim predmetnim programima za razrede 3, 8, 12 i školskoj dokumentaciji (januar-jun);</t>
    </r>
    <r>
      <rPr>
        <b/>
        <sz val="11"/>
        <color indexed="8"/>
        <rFont val="Book Antiqua"/>
        <family val="1"/>
      </rPr>
      <t xml:space="preserve"> 
2</t>
    </r>
    <r>
      <rPr>
        <sz val="11"/>
        <color indexed="8"/>
        <rFont val="Book Antiqua"/>
        <family val="1"/>
      </rPr>
      <t xml:space="preserve">. Realizovane aktivnosti u školama za sprečavanje trgovine ljudima i nasilja u porodici (januar-maj i oktobar-decembar); 
</t>
    </r>
    <r>
      <rPr>
        <b/>
        <sz val="11"/>
        <color indexed="8"/>
        <rFont val="Book Antiqua"/>
        <family val="1"/>
      </rPr>
      <t>3</t>
    </r>
    <r>
      <rPr>
        <sz val="11"/>
        <color indexed="8"/>
        <rFont val="Book Antiqua"/>
        <family val="1"/>
      </rPr>
      <t xml:space="preserve">."Međunarodni dan devojaka" održan (oktobar); 
</t>
    </r>
    <r>
      <rPr>
        <b/>
        <sz val="11"/>
        <color indexed="8"/>
        <rFont val="Book Antiqua"/>
        <family val="1"/>
      </rPr>
      <t>4</t>
    </r>
    <r>
      <rPr>
        <sz val="11"/>
        <color indexed="8"/>
        <rFont val="Book Antiqua"/>
        <family val="1"/>
      </rPr>
      <t xml:space="preserve">. Informativne sesije o Rezoluciji 1235, održane (januar-maj, oktobar-decembar); 
</t>
    </r>
    <r>
      <rPr>
        <b/>
        <sz val="11"/>
        <color indexed="8"/>
        <rFont val="Book Antiqua"/>
        <family val="1"/>
      </rPr>
      <t xml:space="preserve">5. </t>
    </r>
    <r>
      <rPr>
        <sz val="11"/>
        <color indexed="8"/>
        <rFont val="Book Antiqua"/>
        <family val="1"/>
      </rPr>
      <t xml:space="preserve">Obuka o rodnoj ravnopravnosti (LGBTI) - 2 modula (oko 80 učesnika na obuci), održana.  </t>
    </r>
  </si>
  <si>
    <t>Poštovanje  rodne ravnopravnosti u obrazovanju  sprovođenjem Akcionog plana Rezolucije 1325 i programa Kosova o  ravnopravnosti polova, i drugih strateških dokumenata na nivou Vlade koji se odnose na rodna pitanja</t>
  </si>
  <si>
    <t>4 .a .2.5</t>
  </si>
  <si>
    <t xml:space="preserve">To je nova politika </t>
  </si>
  <si>
    <t>To je nova politika</t>
  </si>
  <si>
    <t>Mera 20 u PER-u</t>
  </si>
  <si>
    <t>MONT i Agencija za obrazovanje i stručno usavršavanje</t>
  </si>
  <si>
    <r>
      <rPr>
        <b/>
        <sz val="11"/>
        <color indexed="8"/>
        <rFont val="Book Antiqua"/>
        <family val="1"/>
      </rPr>
      <t>1</t>
    </r>
    <r>
      <rPr>
        <sz val="11"/>
        <color indexed="8"/>
        <rFont val="Book Antiqua"/>
        <family val="1"/>
      </rPr>
      <t xml:space="preserve">. 54 asistenata za rad sa decom sa posebnim potrebama je sertifikovano (jun); </t>
    </r>
    <r>
      <rPr>
        <b/>
        <sz val="11"/>
        <color indexed="8"/>
        <rFont val="Book Antiqua"/>
        <family val="1"/>
      </rPr>
      <t>2</t>
    </r>
    <r>
      <rPr>
        <sz val="11"/>
        <color indexed="8"/>
        <rFont val="Book Antiqua"/>
        <family val="1"/>
      </rPr>
      <t xml:space="preserve">. 50 asistenata za rad sa novo primljenom decom sa posebnim potrebama (septembar)  </t>
    </r>
  </si>
  <si>
    <t>Organizovanje   5. nivoa kvalifikacije: Kvalifikacija asistenata za rad sa učenicima sa posebnim potrebama</t>
  </si>
  <si>
    <t>Mera 1 u NSR-u</t>
  </si>
  <si>
    <t xml:space="preserve">MONT, UNICEF, Save the children  i Evropski savet </t>
  </si>
  <si>
    <t>120,000.00 evra UNICEF i 25.000 evra MONT</t>
  </si>
  <si>
    <t xml:space="preserve">Oko 300 nastavnika je obučeno  (mart - jun); 240 obučenih nastavnika (septembar -novembar)  </t>
  </si>
  <si>
    <t xml:space="preserve">mart - novembar </t>
  </si>
  <si>
    <t>Organizovanje obuka za nastavnike za rad sa učenicima sa posebnim potrebama</t>
  </si>
  <si>
    <t>Program Vlade Republike Kosovo 2017-2021; Strateški plan obrazovanja  Kosova 2017-2021; Strategija za integraciju zajednica RAE na Kosovu 2007-2017</t>
  </si>
  <si>
    <t>Nema mere ni aktivnosti u NSR-u koje se povezuje time (u NSR-u uključenost je usmerena samo na  predškolskom/predosnovnom nivou)</t>
  </si>
  <si>
    <r>
      <t xml:space="preserve">Cilj  3.27 u NPSSSP-u; Mera 20 u </t>
    </r>
    <r>
      <rPr>
        <sz val="11"/>
        <rFont val="Book Antiqua"/>
        <family val="1"/>
      </rPr>
      <t>PER-u</t>
    </r>
  </si>
  <si>
    <t xml:space="preserve">Stipendija za učenike srednjih škola: 60000 evra (BK); 70,000 (donacija); stipendija za studente: 20000 evra  (BK). </t>
  </si>
  <si>
    <r>
      <rPr>
        <b/>
        <sz val="11"/>
        <color indexed="8"/>
        <rFont val="Book Antiqua"/>
        <family val="1"/>
      </rPr>
      <t>1</t>
    </r>
    <r>
      <rPr>
        <sz val="11"/>
        <color indexed="8"/>
        <rFont val="Book Antiqua"/>
        <family val="1"/>
      </rPr>
      <t xml:space="preserve">. Oko 500 učenika  je dobilo stipendije 
</t>
    </r>
    <r>
      <rPr>
        <b/>
        <sz val="11"/>
        <color indexed="8"/>
        <rFont val="Book Antiqua"/>
        <family val="1"/>
      </rPr>
      <t>2</t>
    </r>
    <r>
      <rPr>
        <sz val="11"/>
        <color indexed="8"/>
        <rFont val="Book Antiqua"/>
        <family val="1"/>
      </rPr>
      <t xml:space="preserve">. Oko  40 studenata je dobilo  stipendije. </t>
    </r>
  </si>
  <si>
    <t>januar - jun</t>
  </si>
  <si>
    <t>Integracija  učenika i studenata zajednica Roma, Aškalija i Egipćana u sistemu obrazovanja Republike Kosovo.</t>
  </si>
  <si>
    <t>MONTT</t>
  </si>
  <si>
    <t>Program Vlade Republike Kosovo 2017-2021; SPOK 2017-2021, Uredba o Protokolu o sprečavanju i rešavanju nasilja 21/2013</t>
  </si>
  <si>
    <t>Nema mere ni aktivnosti u NSR-u koje se povezuje time (u NSR-u uključenost je usmerana samo na  predškolskom/predosnovnim nivoom)</t>
  </si>
  <si>
    <r>
      <t xml:space="preserve">Cilj 3.24 u NPSSSP-u, Mera 20 u </t>
    </r>
    <r>
      <rPr>
        <sz val="11"/>
        <rFont val="Book Antiqua"/>
        <family val="1"/>
      </rPr>
      <t>PER-u</t>
    </r>
  </si>
  <si>
    <r>
      <rPr>
        <b/>
        <sz val="11"/>
        <color indexed="8"/>
        <rFont val="Book Antiqua"/>
        <family val="1"/>
      </rPr>
      <t xml:space="preserve">1. </t>
    </r>
    <r>
      <rPr>
        <sz val="11"/>
        <color indexed="8"/>
        <rFont val="Book Antiqua"/>
        <family val="1"/>
      </rPr>
      <t xml:space="preserve">Škole i ODO-i koja su  praćena i mentorisana u 10 opština u vezi sa  funkcionisanjem sistema ranog upozorenja napuštanja škole (modul u okviru SMIA-e) (januar-decembar); 
</t>
    </r>
    <r>
      <rPr>
        <b/>
        <sz val="11"/>
        <color indexed="8"/>
        <rFont val="Book Antiqua"/>
        <family val="1"/>
      </rPr>
      <t>2</t>
    </r>
    <r>
      <rPr>
        <sz val="11"/>
        <color indexed="8"/>
        <rFont val="Book Antiqua"/>
        <family val="1"/>
      </rPr>
      <t>. Administrativno uputstvo o osnivanju  timova za sprečavanje i reagovanje protiv napuštanja škole i pregledanog ne registrovanja  koje je odobreno (januar);  
3. "Nedelja protiv napuštanja škole", realizovana (oktobar-novembar);
4. AU za decu sa izuzetnim potencijalom i posebnim talentima , izrađeno i odobreno (april-jun); 
5. Broj prijavljenih slučajeva nasilja  u SUIO; 
6. Broj realizovanih projekata u školama; 
7. Broj ODO-a i škola korisnica projekata.</t>
    </r>
  </si>
  <si>
    <t>Podrška i jačanje mehanizama za sprečavanje napuštanja škole, mehanizama za podršku dece sa izvanrednim znanjem i posebnim talentima, i mehanizama za rešavanje pitanja  nasilja i bezbednosti u školama</t>
  </si>
  <si>
    <t>2. Povećanje učešća i uključivanja u preduniverzitetskom obrazovanju i poboljšanje kvaliteta nastave u osnovnom i srednjem obrazovanju</t>
  </si>
  <si>
    <t>Cilj  4.a.2</t>
  </si>
  <si>
    <t>Program Vlade Republike Kosovo 2017-2021</t>
  </si>
  <si>
    <t xml:space="preserve">Održana konferencija </t>
  </si>
  <si>
    <t xml:space="preserve">februar </t>
  </si>
  <si>
    <t>Promovisanje projekta o celodnevnoj nastavi (organizovanje konferencije donatora i poverioca za sprovođenje  projekta za celodnevnu nastavu).</t>
  </si>
  <si>
    <t>1. Dopuna pravnog okvira za profilisanje  nastavnika  (januar); 
2. Organizovanje diskusija sa ODO-ima (februar - ?)</t>
  </si>
  <si>
    <t>Profilisanje  nastavnika  razreda 1-5</t>
  </si>
  <si>
    <t>Program Vlade Republike Kosovo 2017-2021; Strateški plan obrazovanja  Kosova 2017-2021</t>
  </si>
  <si>
    <t>Mera 2  NSR-a</t>
  </si>
  <si>
    <t>Autori udžbenika; recenzenti udžbenika; izdavačke kuće</t>
  </si>
  <si>
    <r>
      <rPr>
        <b/>
        <sz val="11"/>
        <color indexed="8"/>
        <rFont val="Book Antiqua"/>
        <family val="1"/>
      </rPr>
      <t>1</t>
    </r>
    <r>
      <rPr>
        <sz val="11"/>
        <color indexed="8"/>
        <rFont val="Book Antiqua"/>
        <family val="1"/>
      </rPr>
      <t xml:space="preserve">. Konkurs za udžbenike za  razrede 1, 6, 10,  objavljen (januar-mart); 
</t>
    </r>
    <r>
      <rPr>
        <b/>
        <sz val="11"/>
        <color indexed="8"/>
        <rFont val="Book Antiqua"/>
        <family val="1"/>
      </rPr>
      <t>2</t>
    </r>
    <r>
      <rPr>
        <sz val="11"/>
        <color indexed="8"/>
        <rFont val="Book Antiqua"/>
        <family val="1"/>
      </rPr>
      <t xml:space="preserve">. Udžbenici koje su izabrali recenzenti (april - avgust); 
</t>
    </r>
    <r>
      <rPr>
        <b/>
        <sz val="11"/>
        <color indexed="8"/>
        <rFont val="Book Antiqua"/>
        <family val="1"/>
      </rPr>
      <t>3</t>
    </r>
    <r>
      <rPr>
        <sz val="11"/>
        <color indexed="8"/>
        <rFont val="Book Antiqua"/>
        <family val="1"/>
      </rPr>
      <t xml:space="preserve">. Koriste se novi udžbenici u skladu sa novim predmetnim programima (septembar 2018). </t>
    </r>
  </si>
  <si>
    <t xml:space="preserve">januar - septembar </t>
  </si>
  <si>
    <t>Izrada novih školskih udžbenika za razrede 1, 6, 10 u skladu sa novim izrađenim programima</t>
  </si>
  <si>
    <t>Mera 2 NSR-a</t>
  </si>
  <si>
    <t>NPSSSP; Poglavlje 26 Obrazovanje i kultura</t>
  </si>
  <si>
    <t>Spoljni eksperti (univerzitetski profesori i nastavnici osnovnih i srednjih škola)</t>
  </si>
  <si>
    <r>
      <t xml:space="preserve">1. Primena predmetnih kurikuluma za razrede od: 0, 1, 6, 10 u svim školama Republike  Kosovo (septembar 2017 - jun 2018. godine); 
</t>
    </r>
    <r>
      <rPr>
        <b/>
        <sz val="11"/>
        <color indexed="8"/>
        <rFont val="Book Antiqua"/>
        <family val="1"/>
      </rPr>
      <t>2</t>
    </r>
    <r>
      <rPr>
        <sz val="11"/>
        <color indexed="8"/>
        <rFont val="Book Antiqua"/>
        <family val="1"/>
      </rPr>
      <t xml:space="preserve">. Pilotiranje predmetnih programa za razrede 2, 7, 11 na albanskom, turskom i bosanskom jeziku u 95 škola  (septembar 2017-jun 2018. godine) 
</t>
    </r>
    <r>
      <rPr>
        <b/>
        <sz val="11"/>
        <color indexed="8"/>
        <rFont val="Book Antiqua"/>
        <family val="1"/>
      </rPr>
      <t>3</t>
    </r>
    <r>
      <rPr>
        <sz val="11"/>
        <color indexed="8"/>
        <rFont val="Book Antiqua"/>
        <family val="1"/>
      </rPr>
      <t xml:space="preserve">. Primena predmetnih programa za razrede 2, 7, 11 na albanskom, turskom i bosanskom jeziku u svim školama Republike  Kosovo (septembar 2018. godine); 
</t>
    </r>
    <r>
      <rPr>
        <b/>
        <sz val="11"/>
        <color indexed="8"/>
        <rFont val="Book Antiqua"/>
        <family val="1"/>
      </rPr>
      <t>4</t>
    </r>
    <r>
      <rPr>
        <sz val="11"/>
        <color indexed="8"/>
        <rFont val="Book Antiqua"/>
        <family val="1"/>
      </rPr>
      <t xml:space="preserve">. Novi predmetni programi za razrede 3, 8, 12 pripremljeni  na albanskom, turskom i bosanskom jeziku (januar -maj); 
</t>
    </r>
    <r>
      <rPr>
        <b/>
        <sz val="11"/>
        <color indexed="8"/>
        <rFont val="Book Antiqua"/>
        <family val="1"/>
      </rPr>
      <t>5</t>
    </r>
    <r>
      <rPr>
        <sz val="11"/>
        <color indexed="8"/>
        <rFont val="Book Antiqua"/>
        <family val="1"/>
      </rPr>
      <t xml:space="preserve">. Pilotiranje predmetnih programa za razrede 3, 8, 12 na albanskom, turskom i bosanskom jeziku (septembar 2018. godine);  
</t>
    </r>
    <r>
      <rPr>
        <b/>
        <sz val="11"/>
        <color indexed="8"/>
        <rFont val="Book Antiqua"/>
        <family val="1"/>
      </rPr>
      <t>6</t>
    </r>
    <r>
      <rPr>
        <sz val="11"/>
        <color indexed="8"/>
        <rFont val="Book Antiqua"/>
        <family val="1"/>
      </rPr>
      <t xml:space="preserve">. Izrada nastavnog programa za predmet albanskog jezika za učenike nealbanskih zajednica za razrede 3, 6, 10. </t>
    </r>
  </si>
  <si>
    <t>Izrada i  implementacija kurikularnih dokumenata  i novih programa u preduniverzitetskom obrazovanju</t>
  </si>
  <si>
    <t>Program Vlade Republike Kosovo 2017-2021; Strateški plan obrazovanja  Kosova 2017-2021; Program ekonomskih reformi</t>
  </si>
  <si>
    <t>Mera 1  NSR-a</t>
  </si>
  <si>
    <t>NPSSSP; Poglavlje  26 Obrazovanje i kultura</t>
  </si>
  <si>
    <t>EU - IPA; Opštine; MJU</t>
  </si>
  <si>
    <t>1,250,000 (BK), 5,000,000 ( IPA II projekat - nastavak projekta  2017. godine)</t>
  </si>
  <si>
    <r>
      <rPr>
        <b/>
        <sz val="11"/>
        <color indexed="8"/>
        <rFont val="Book Antiqua"/>
        <family val="1"/>
      </rPr>
      <t>1</t>
    </r>
    <r>
      <rPr>
        <sz val="11"/>
        <color indexed="8"/>
        <rFont val="Book Antiqua"/>
        <family val="1"/>
      </rPr>
      <t xml:space="preserve">. U okviru  IPA projekta počinje izgradnja 7 novih obdaništa (1 sa IPA 2014 i 6 sa IPA 2016). 
</t>
    </r>
    <r>
      <rPr>
        <b/>
        <sz val="11"/>
        <color indexed="8"/>
        <rFont val="Book Antiqua"/>
        <family val="1"/>
      </rPr>
      <t>2</t>
    </r>
    <r>
      <rPr>
        <sz val="11"/>
        <color indexed="8"/>
        <rFont val="Book Antiqua"/>
        <family val="1"/>
      </rPr>
      <t xml:space="preserve">. Nastavljena su zaposljenja u 2 obdaništa sa participacijom MONT-a u IPA. 
</t>
    </r>
    <r>
      <rPr>
        <b/>
        <sz val="11"/>
        <color indexed="8"/>
        <rFont val="Book Antiqua"/>
        <family val="1"/>
      </rPr>
      <t>3</t>
    </r>
    <r>
      <rPr>
        <sz val="11"/>
        <color indexed="8"/>
        <rFont val="Book Antiqua"/>
        <family val="1"/>
      </rPr>
      <t>. Investicijama MONT-a nastavljeni su radovi u izgradnji jednog obdaništa i počinju radovi u izgradnji 2 novih obdaništa; 
4. Oko 20 privatnih predškolskih ustanova je licencirano (oko 800 dece je uključeno u predškolskom obrazovanju).</t>
    </r>
  </si>
  <si>
    <t>Povećanje uključenosti dece u predškolsko obrazovanje</t>
  </si>
  <si>
    <t>Mera 1 NSR-a</t>
  </si>
  <si>
    <t>PIK, ODO, Predškolske ustanove</t>
  </si>
  <si>
    <r>
      <rPr>
        <b/>
        <sz val="11"/>
        <color indexed="8"/>
        <rFont val="Book Antiqua"/>
        <family val="1"/>
      </rPr>
      <t>1</t>
    </r>
    <r>
      <rPr>
        <sz val="11"/>
        <color indexed="8"/>
        <rFont val="Book Antiqua"/>
        <family val="1"/>
      </rPr>
      <t xml:space="preserve">. Smernice za primenu novog kurikuluma za predškolsko obrazovanje, izrađene (februar-jun); 
</t>
    </r>
    <r>
      <rPr>
        <b/>
        <sz val="11"/>
        <color indexed="8"/>
        <rFont val="Book Antiqua"/>
        <family val="1"/>
      </rPr>
      <t>2.</t>
    </r>
    <r>
      <rPr>
        <sz val="11"/>
        <color indexed="8"/>
        <rFont val="Book Antiqua"/>
        <family val="1"/>
      </rPr>
      <t xml:space="preserve"> 7 (sedam) trenera je obučeno o novom kurikulumu (jun-avgust); 
</t>
    </r>
    <r>
      <rPr>
        <b/>
        <sz val="11"/>
        <color indexed="8"/>
        <rFont val="Book Antiqua"/>
        <family val="1"/>
      </rPr>
      <t>3</t>
    </r>
    <r>
      <rPr>
        <sz val="11"/>
        <color indexed="8"/>
        <rFont val="Book Antiqua"/>
        <family val="1"/>
      </rPr>
      <t xml:space="preserve">. Oko 80 vaspitača je obučeno za primenu novog kurikuluma (juli-avgust); 
</t>
    </r>
    <r>
      <rPr>
        <b/>
        <sz val="11"/>
        <color indexed="8"/>
        <rFont val="Book Antiqua"/>
        <family val="1"/>
      </rPr>
      <t>4</t>
    </r>
    <r>
      <rPr>
        <sz val="11"/>
        <color indexed="8"/>
        <rFont val="Book Antiqua"/>
        <family val="1"/>
      </rPr>
      <t>. Novi kurikulum za predškolsko obrazovanje je pokrenut u 7 predškolskih ustanova (septembar- decembar).
5. Koncept dokument o predškolskom/pred-osnovnom obrazovanju (rano detinjstvo) usvojen, septembar</t>
    </r>
  </si>
  <si>
    <t>februar - decembar</t>
  </si>
  <si>
    <r>
      <rPr>
        <sz val="11"/>
        <rFont val="Book Antiqua"/>
        <family val="1"/>
      </rPr>
      <t>Pilotiranje</t>
    </r>
    <r>
      <rPr>
        <sz val="11"/>
        <color indexed="10"/>
        <rFont val="Book Antiqua"/>
        <family val="1"/>
      </rPr>
      <t xml:space="preserve"> </t>
    </r>
    <r>
      <rPr>
        <sz val="11"/>
        <color indexed="8"/>
        <rFont val="Book Antiqua"/>
        <family val="1"/>
      </rPr>
      <t>kurikuluma o predškolskom obrazovanju (starost 0-5 godina) u 7 predškolskih ustanova</t>
    </r>
  </si>
  <si>
    <t>1. Preduzimanje reformi u sistemu obrazovanja na svim nivoima;</t>
  </si>
  <si>
    <t xml:space="preserve">Cilj 4.a.1 </t>
  </si>
  <si>
    <t>Br. 4.a.  Sektor obrazovanja</t>
  </si>
  <si>
    <t>Strateški prioritet Vlade br. 4. Sektorski razvoj</t>
  </si>
  <si>
    <t>Program Vlade  2017-2021</t>
  </si>
  <si>
    <t>MIP, KP</t>
  </si>
  <si>
    <t>1. Učešće ministra na redovnim sastancima koalicije, realizovano
2. Učešće zvaničnika MIP-a na sastancima radnih grupa koalicije,  realizovano</t>
  </si>
  <si>
    <t>Učešće na redovnim sastancima  koalicije sa posebnim osvrtom na radnu grupu za komunikaciju</t>
  </si>
  <si>
    <t xml:space="preserve">9. Jačanje doprinosa i posvećenosti regionalnoj bezbednosti, u okviru globalne koalicije protiv terorizma. </t>
  </si>
  <si>
    <t>Cilj  3. 9</t>
  </si>
  <si>
    <t>MIP, MKSB, Diplomatski kor (DPNS)</t>
  </si>
  <si>
    <t>10.000 evra</t>
  </si>
  <si>
    <t>1. Redovni sastanci ambasada  RKS-a sa državama članicama NATO-a.
2. Realizovana poseta u sedištu NATO-a.</t>
  </si>
  <si>
    <t>Aktivnosti koordinacije/lobiranja sa međunarodnim partnerima u cilju osiguranja podrške za transformaciju KSB-a</t>
  </si>
  <si>
    <t>Analiza strateškog pregleda sektora bezbednosti (SPSB) (2014)                   2. Program Vlade (2017-2021)</t>
  </si>
  <si>
    <t>1. Skupština- Parlamentarna komisija za zakonodavstvo, bezbednost  i KSB, 
2. Vlada - Pravna kancelarija premijera, i 
3. Predsedništvo  RKS-a
4. Savet bezbednosti Kosova</t>
  </si>
  <si>
    <t xml:space="preserve">1. Izrada nacrta strategije  odbrane  (Nakon izrade Strategije bezbednosti  Kosova;
2. Razmatranje i finalizacija dokumenata i doktrina funkcionalnih oblasti-Opšta vojna doktrina i funkcionalne doktrine;
3. Razmatranje nacrta-dugoročnog plana razvoja  OSK-a , nacrt - srednjoročnog plana  OSK-a  
</t>
  </si>
  <si>
    <t xml:space="preserve">Razvoj politika i planova i pregled  paketa  konceptualnih, strateških, doktrinskih  proceduralnih i planskih dokumenata o MKSB-u, KKS-u i njenim jedinicama , i izrada novih dokumenata.
</t>
  </si>
  <si>
    <t>MKSB</t>
  </si>
  <si>
    <t>1. Analiza strateškog pregleda sektora bezbednosti (SPSB) (2014)                   2. Program Vlade (2017-2021)</t>
  </si>
  <si>
    <t xml:space="preserve">1. Skupština- Parlamentarna komisija za zakonodavstvo, bezbednost i KSB, 
2. Vlada  - Pravna kancelarija premijera i 
3. Predsedništvo  RKS-a
</t>
  </si>
  <si>
    <t xml:space="preserve">1. Ponovno dostavljanje na usvajanje  nacrta zakona o izmenama i dopunama zakona koji se odnose na Oružane snage (ako zakon ne bude usvojen tokom 2017. godine) -april-jun. 
2. Koncept -dokument i nacrt zakona o statusu stranih oružanih snaga na teritoriji  Republike Kosovo (januar-mart);
3. Nacrt zakona o ratifikaciji Sporazuma vojno-finansijske saradnje i njeni protokoli sprovođenja između Vlade Republike Turske i Vlade  Republike  Kosovo; (april-jun);
4. Nacrt zakona o ratifikaciji  Protokola za razmenu osoblja između Vlade Republike  Turske i Vlade Republike  Kosovo;
5. Pregled i finalizacija podzakonskih akata prema zahtevima departmana,  jedinica i kancelarija MKSB-a:
5.1. Uredba o izmenama i dopunama Uredbe (MKSB) br. 05/2012 o odmoru u  Kosovskim snagama bezbednosti (februar-april);
5.2. Uredba o izmenama i dopunama Uredbe (MKSB)  br. 04/2011 o prekidu i razrešenju dužnosti  iz službe za pripadnike KSB-a; (februar-april)
5.3. Uredba o izmenama i dopunama Uredbe (MKSB) br. 05/2016 o razvoju karijuma za pripadnike KSB-a; (februar -maj);
5.4. Uredba o izmenama i dopunama Uredbe br. 03/2015 za razmatranje čistoće figure zaposlenih u MKSB/KSB-u; 
(februar-maj)
5.5. Administrativno uputstvo o  izmenama i dopunama Administrativnog uputstva   br. 17/2009 o kursevima bilateralnih obuka za MKSB i FSK ; (april-juli)
5.6. Uredba o izmenama i dopunama Uredbe  br. 06/2011 o platama pripadnika KSB-a; (april-juli)
5.7. Uredba za registraciju vozila KSB-a; (april-oktobar)
5.8. Uredba o izmenama i dopunama Uredbe  br. 09/2009 o godišnjoj evaluaciji pripadnika KSB-a
5.9.  Uredba o izmenama i dopunama Uredbe br. 02/2015 o razmatranju i rešavanju žalbi u KSB-u. (septembar- decembar)
5.10. Uredba o izmenama i dopunama  Uredbe  br. 10/2009 o identifikacionim karticama pripadnika KSB-a; (septembar- decembar)
</t>
  </si>
  <si>
    <t>Pregled i dopuna/izmena paketa primarnih i sekundarnih pravnih akata o MKSB-u, KKS-u i njenim jedinicama i izrada novih akata i politika.</t>
  </si>
  <si>
    <t xml:space="preserve">8. Transformacija KSB-a u bliskoj saradnji sa strateškim partnerima Kosova, osiguravajući na taj način nastavak pune podrške  u profesionalizaciji naših oružanih snaga u skladu sa standardima NATO-a; </t>
  </si>
  <si>
    <t>Cilj 3. 8</t>
  </si>
  <si>
    <t>Program  Vlade 2017-2021</t>
  </si>
  <si>
    <t>MIP, OEBS, Diplomatski  kor (DPNS)</t>
  </si>
  <si>
    <t>Redovni sastanci sa grupom prijateljskih zemalja pri misiji OEBS-a</t>
  </si>
  <si>
    <t>Intenziviranje razmene sa OEBS-om sa ciljem otvaranja puta za članstvo u  AP  OEBSA i širenja podrške za to.</t>
  </si>
  <si>
    <t>MIP, MKSB, NALT, Diplomatski kor (DPNS)</t>
  </si>
  <si>
    <t>30.000 evra</t>
  </si>
  <si>
    <t>Tri organizovane aktivnosti između  RKS-a i NATO-a.</t>
  </si>
  <si>
    <t xml:space="preserve">Aktivnosti u okviru "intenziviranog dijaloga" sa NATO-om </t>
  </si>
  <si>
    <t>5000 evra</t>
  </si>
  <si>
    <t xml:space="preserve">Sastanak visokog nivoa sa multilateralnom  savetodavnom grupom RACVIAC. 
Pripremanje za članstvo u  Jadranskoj povelji-A5 </t>
  </si>
  <si>
    <t>Intenziviranje  učešća u inicijativama, organizacijama i drugim regionalnim i međunarodnim mehanizmima bezbednosti i odbrane (Unapređenje statusa na A5,  RACVIAC)</t>
  </si>
  <si>
    <t xml:space="preserve">1. Jačanje bilateralnih i multilateralnih odnosa, i učešće i članstvo u regionalnim inicijativama i šire;              2. Jačanje međunarodnog subjektiviteta Kosova.
</t>
  </si>
  <si>
    <t>MIP, Savetodavni tim NATO-a (NALT), Međunarodni diplomatski kor u/za Kosovo i Diplomatski kor Kosova.</t>
  </si>
  <si>
    <t xml:space="preserve">1. Učešće na godišnjem sastanku organizovanom u okviru Jadranske povelje A5; (januar-decembar)
2. Učešće u planiranom i izvršnom procesu vežbe "Joint Reaction" (mart-oktobar)
3. Učešće u planiranom i izvršnom procesu vežbe "Immediate Response" (mart-oktobar) 
4. Učešće u planiranom i izvršnom procesu vežbe  "Combined Resolve" (mart- septembar), 
5. Učešće u planiranom i izvršnom procesu vežbe  "Allied spirit VI , Nemačka- Hohenfels , (mart - septembar)        
6. Učešće u planiranom i izvršnom procesu vežbe "KFOR24", Nemačka (jun- oktobar).
7. Učešće voda kadeta u letnjem kampu u Krivolaku  TBD, april-jun. 
8. Učešće u planiranom i izvršnom procesu vežbe "EFES18-Turska, januar - maj 2018;
9. Pohađanje obuka i kurseva u profesionalnim školama NATO-a.   </t>
  </si>
  <si>
    <t>Dalje angažovanje za povećanje učešća u profesionalnim školama NATO-a i partnerskih zemalja i na kursevima, obukama i zajedničkim vežbama.</t>
  </si>
  <si>
    <t>1. Jačanje bilateralnih i multilateralnih odnosa, i učešće i članstvo u regionalnim inicijativama i šire;              2. Jačanje međunarodnog subjektiviteta Kosova.</t>
  </si>
  <si>
    <t>MIP, Savetodavni tim NATO-a (NALT), Međunarodni diplomatski kor u/za Kosovo i Diplomatski kor Kosova</t>
  </si>
  <si>
    <t xml:space="preserve">1. Razvoj aktivnosti za učešće i doprinos u regionalnim inicijativama u kojima smo članovi- (RCC -RACVIAC)
2. Razvoj aktivnosti za članstvo u regionalnim inicijativama  A5, SEEDM, SEEBRIG itd)                                    
</t>
  </si>
  <si>
    <t>Dalje angažovanje za integraciju i koordinaciju  učešća u inicijativama, organizacijama i drugim  regionalnim i međunarodnim mehanizmima bezbednosti i odbrane.</t>
  </si>
  <si>
    <t>7. Unapređenje procesa usklađivanja sa  NATO-om i evroatlantskim mehanizmima;</t>
  </si>
  <si>
    <t>Cilj 3. 7</t>
  </si>
  <si>
    <t>Ovaj cilj je povezan poglavljem 31 Naslov II SSP-a</t>
  </si>
  <si>
    <t>KP, MIP, MEI i druga ministarstva prema potrebi (DEEU)</t>
  </si>
  <si>
    <t>Organizovanje konferencije u Briselu povodom 2. godišnjice stupanja na snagu  SSP-a.</t>
  </si>
  <si>
    <t>Glavni nosilac procesa je MIP u saradnji sa  KP-om i MEI-om. (DEEU)</t>
  </si>
  <si>
    <t>1. Završni dokument o državnom stavu, izrađen; 
2. Održani sastanak
3. Politički dijalog na visokom nivou između RKS iEU/EEAS sproveden</t>
  </si>
  <si>
    <t xml:space="preserve">Organizovanje sastanka Saveta  za stabilizaciju i pridruživanje </t>
  </si>
  <si>
    <t xml:space="preserve">Strategija o lokalnoj samoupravi 2016-2026,  
Program Vlade 2017-2021, 
SOT 2018 - 2021
</t>
  </si>
  <si>
    <t>NSR, 34, tačka 2.</t>
  </si>
  <si>
    <t>NPSSSP, vidi 2.1.</t>
  </si>
  <si>
    <t>MALS, MEI, Opštine , Donatori</t>
  </si>
  <si>
    <t>1. Sveobuhvatni plan opština o obavezama iz Evropske agende,  izrađen (april);        
2. Individualni planovi opština za sprovođenje obaveza iz Evropske agende, izrađeni (maj);               
3. Izveštaj opština o ispunjavanju obaveza iz  Evropske agende, izrađen (avgust);
4. % sprovedenih mera od opština i MALS-a (avgust).</t>
  </si>
  <si>
    <t>Koordinacija aktivnosti za ispunjavanje obaveza iz Evropske agende  opština</t>
  </si>
  <si>
    <t>MALS</t>
  </si>
  <si>
    <t>Program Vlade 2017 -2021;
SKKP              Cilj  1.2;</t>
  </si>
  <si>
    <t xml:space="preserve">Ministarstva </t>
  </si>
  <si>
    <t xml:space="preserve">1) Redovni sastanci  dijaloga visokog nivoa o ključnim prioritetima, održani; (januar-decembar)
2) Četiri (4) tromesečna izveštaja o sprovođenju NPSSSP-a, izrađeni; (januar-decembar)
3) Dva (2) šestomesečna izveštaja ERA-e, izrađeni i  odobreni (avgust, decembar)
</t>
  </si>
  <si>
    <t>Praćenje sprovođenja politika  za sprovođenje  SSP-a</t>
  </si>
  <si>
    <t>MEI</t>
  </si>
  <si>
    <t xml:space="preserve">Program Vlade 2017 -2021 </t>
  </si>
  <si>
    <r>
      <t xml:space="preserve">1) Izveštaji o ispunjavanju kriterijuma o </t>
    </r>
    <r>
      <rPr>
        <i/>
        <sz val="11"/>
        <color indexed="8"/>
        <rFont val="Book Antiqua"/>
        <family val="1"/>
      </rPr>
      <t>Registru istraženih slučajeva korupcije i organizovanog kriminala</t>
    </r>
    <r>
      <rPr>
        <sz val="11"/>
        <color indexed="8"/>
        <rFont val="Book Antiqua"/>
        <family val="1"/>
      </rPr>
      <t>.</t>
    </r>
  </si>
  <si>
    <t xml:space="preserve">
 decembar
</t>
  </si>
  <si>
    <t>Ispunjavanje preostalih kriterijuma za liberalizaciju viznog režima</t>
  </si>
  <si>
    <t>6. Adresiranje  obaveza u procesu liberalizacije viznog režima i ispunjavanje  obaveza proisteklih iz procesa SSP-a</t>
  </si>
  <si>
    <t>Cilj 3. 6</t>
  </si>
  <si>
    <t>Zakon o ratifikacijiBriselskog sporazuma</t>
  </si>
  <si>
    <t>NPSSSP, 1.2, Ovo poglavlje je povezano poglavljem 3.32. Poglavlje 31  acquis-a: Spoljna politika, zaštita i bezbednost</t>
  </si>
  <si>
    <t>MALS, KP     UN HABITAT</t>
  </si>
  <si>
    <t>1. Podrška Upravnom timu za osnivanje  Asocijacije; (januar-decembar)
2. Stručna pomoć pri izradi  Statusa  ASK-a; (januar-decembar)</t>
  </si>
  <si>
    <t>Sprovođenje Briselskog sporazuma o osnivanju i funkcionalizaciji Asocijacije srpskih većinskih opština</t>
  </si>
  <si>
    <t>MIP, Kabinet, svi departmani</t>
  </si>
  <si>
    <t xml:space="preserve">Studije i konferencije/okrugli stolovi za modele sličnih odnosa , realizovana. </t>
  </si>
  <si>
    <t>Izrada analiza, stavova, davanje inputa na osnovu tematike prema zahtevu i potrebi.</t>
  </si>
  <si>
    <t>5. Uspešan završetak procesa dijaloga sa Srbijom na osnovu utvrđenja vremenskog okvira i razvoja unutrašnjeg političkog i građanskog konsenzusa;</t>
  </si>
  <si>
    <t>Cilj  3. 5</t>
  </si>
  <si>
    <t xml:space="preserve">MIP (DPP)          MIP(DED)       Diplomatska akademijaDiplomatska akademija   Diplomatska akademija        </t>
  </si>
  <si>
    <t>5000 evra  10.000 evra 50000 evra  50000 evra  50000 evra</t>
  </si>
  <si>
    <t>1. Konferencija o pravima deteta organizovana i završena    
2. Konferencija “Inovacija i diplomatija” organizovana i  završena
3. Konferencija "Germia Hill" organizovana i završena
4. Konferencija ambasadora, organizovana i završena 
5. Konferencija "Interfaith" organizovana i završena</t>
  </si>
  <si>
    <t>Organizovanje i održavanje važnih konferencija</t>
  </si>
  <si>
    <t>MIP, Diplomatska akademija (DED)</t>
  </si>
  <si>
    <t>2000 evra</t>
  </si>
  <si>
    <t>3 Organizovane obuke i 40 obučenih diplomata.</t>
  </si>
  <si>
    <t>Obuka za diplomate zadužene za  ekonomsku diplomatiju</t>
  </si>
  <si>
    <t>Holding kompanije u oblasti aviokompanije; železničke autoputne kompanije, osnovana</t>
  </si>
  <si>
    <t>Praktične aktivnosti ekonomske diplomatije</t>
  </si>
  <si>
    <t xml:space="preserve">1. Analiza o preorientisanju tržišta, završena
2. Zajedničke kompanije usluga, osnovana
</t>
  </si>
  <si>
    <t>Poboljšanje ekonomskog partnerstva sa Albanijom</t>
  </si>
  <si>
    <t>MIPRKS,  MIPSI, MIPBG,MIPGR, MTI, KIESA, PKK,  Carina , Agencije: Privatizacije, Poreska, Farmaceutska, Veterinarska, Poslovanja (DED)</t>
  </si>
  <si>
    <t>15.000 evra</t>
  </si>
  <si>
    <t>Organizovani i završeni forumi u:
K1-Zajednička ekonomska komisija Kosovo - Slovenija
K2-Zajednička ekonomska komisija Kosovo - Bugarska
K4-Zajednička ekonomska komisija Kosovo - Grčka</t>
  </si>
  <si>
    <t xml:space="preserve">Forumi za investicije kao što su  SI, BG i GR.
</t>
  </si>
  <si>
    <t>MIP, Ambasade, KIESA, PKK, PAK, MF, AVK, APK (DED)</t>
  </si>
  <si>
    <t xml:space="preserve">Sesije organizovane  i završene u:
K1- Malmu, Švedska, Minhenu, Nemačka.
K2- Cirihu, Švajcarska, Istanbulu, Turska Parisu, Francuska.
K3 - Beču, Austrija
</t>
  </si>
  <si>
    <t>Informativne sesije sa ambasadama u relevantnim zemljama za dijasporu o investicijama</t>
  </si>
  <si>
    <t>MIP, Kabinet, Divizija za javno informisanje (DED)</t>
  </si>
  <si>
    <t xml:space="preserve">Organizovane posete sa gradonačelnicima opština Kosova.
</t>
  </si>
  <si>
    <t xml:space="preserve">Poseta  opštinama za razgovor o mogućnosti promovisanja opština kroz ekonomsku diplomatiju
</t>
  </si>
  <si>
    <t>MIP, KP, MEF, MDSI, KIESA (DED)</t>
  </si>
  <si>
    <t>1000 evra</t>
  </si>
  <si>
    <t>Strategija i  Akcioni plan, odobreni.</t>
  </si>
  <si>
    <t>Izrada strategije i akcionog plana za Ekonomsku diplomatiju</t>
  </si>
  <si>
    <t>4. Unapređenje ekonomske, kulturne i javne diplomatije, i dalje jačanje spoljne službe Republike Kosovo;</t>
  </si>
  <si>
    <t>Cilj 3. 4</t>
  </si>
  <si>
    <t>Program Vlade 2017-21</t>
  </si>
  <si>
    <t>SSP, NPSSSP, poglavlje 22</t>
  </si>
  <si>
    <t>MRR, MIP, MEI</t>
  </si>
  <si>
    <t>1. Plan za učešće u regionalnim inicijativama, završen (januar-maj) 
2. Sprovođenje Plana (maj-decembar 2018)</t>
  </si>
  <si>
    <t>Planiranje aktivnosti saradnje i učešća u regionalnim inicijativama</t>
  </si>
  <si>
    <t>MRR</t>
  </si>
  <si>
    <t>Program Vlade 2017-2021, Stub II Ekonomski razvoj i zapošljavanje, MF Cilj 3
Nacionalna strategija Republike Kosovo za sprečavanje i borbu protiv neformalne ekonomije, pranja novca, finansiranja terorizma i finansijskog kriminala 2014-2018;</t>
  </si>
  <si>
    <t>ERA /  Stub 2 NPSSSP/ Poglavlje 24</t>
  </si>
  <si>
    <t>JFI-K</t>
  </si>
  <si>
    <t>Adm. Troškovi</t>
  </si>
  <si>
    <t>1. Broj razmenjenih informacija (januar-decembar)
2. Broj sastanaka u EGMONT Group (januar-decembar)</t>
  </si>
  <si>
    <t>Razvijanje saradnje i komunikacije u  EGMONT  Group</t>
  </si>
  <si>
    <t>Program Vlade 2017-2021, Stub III INOSTRANA POLITIKA I EVROATLANSKE INTEGRACIJE
Strateški plan CK 2016-2018</t>
  </si>
  <si>
    <t>CK</t>
  </si>
  <si>
    <t>1  Broj razmena informacija sa drugim carinskim upravama (januar-decembar)
2. Bilateralni sastanci sa carinskim upravama EU i drugih država. (januar-decembar)</t>
  </si>
  <si>
    <t>Jačanje saradnje sa relevantnim institucijama EU, carinskim upravama zemalja članica EU, zemljama kandidatima</t>
  </si>
  <si>
    <t xml:space="preserve">1  Broj redovnih izvještaja koja traži SOC (januar- decembar)
2. Broj sastanaka i konferencija koje organizuje SOC. (januar-decembar) </t>
  </si>
  <si>
    <t xml:space="preserve">Ispunjavanje zahteva i obaveza koje proizilaze iz članstva u SOC.
</t>
  </si>
  <si>
    <t>1. Jačanje bilateralnih i multilateralnih sporazuma, kao i učešće i članstvo u regionalnim inicijativama i šire    
2. Jačanje međunarodnog subjektiviteta Kosova.</t>
  </si>
  <si>
    <t>MIP, Savetodavni tim  NATO-a (NALT), Diplomatski kor/za Kosovo, Diplomatskii kor Kosova</t>
  </si>
  <si>
    <t>1.Određivanje i postavljanje atašea prema prioritetima (Velika Britanija, Hrvatska, Italija, Francuska) (januar-decembar);
2. Organizacija redovnog sastanka sa stranim atašeima akreditovanim na Kosovu i za Kosovo sa konferencijom "KSB i partneri" i organizacija aktivnosti sa Asocijacijom akreditovanih atašea na Kosovu (CMAAK) april -oktobar);</t>
  </si>
  <si>
    <t>Dalje proširenje kapaciteta vojne diplomatije i produbljivanje saradnje sa korom akreditovanih vojnih atašea rezidentnih i nerezidentnih za Kosovo;</t>
  </si>
  <si>
    <t>MIP, Savetodavni tim  NATO-a (NALT), Diplomatski kor/za Kosovo</t>
  </si>
  <si>
    <t xml:space="preserve">1.Proširenje saradnje sa NG IOWA-e: Planiranje i izvršenje zajedničkih godišnjeg obuka. (Aktivnosti "Vojska sa vojskom" -M2M, (januar-decembar), 
2. Planiranje i realizacija aktivnosti prema godišnjem planu sa Kancelarijom za saradnju u odbrani SAD-a (US ODC) -  International Military Education and Training Program -IMET;
3. Realizacija aktivnosti unutar međuministarske radne grupe oko okvira "Proširena saradnja NATO-Kosovo". (Mart-novembar)
</t>
  </si>
  <si>
    <t>Proširenje saradnje sa SAD, državama regiona, NATO-om, EU i drugim partnerskim zemljama i realizacijom aktivnosti kroz bilateralne planove.</t>
  </si>
  <si>
    <t>1. Strategija protiv terorizma i akcioni plan  2012-2017.
2. Nacionalna strategija protiv organizovanog kriminala i akcioni plan 2012-2017.</t>
  </si>
  <si>
    <t>KP, MIP, MEI</t>
  </si>
  <si>
    <t>1. Broj iniciranih sporazuma (decembar)
2.Broj potpisanih sporazuma (decembar)</t>
  </si>
  <si>
    <t>Potpisivanje bilateralnih sporazuma u ​​oblasti unutrašnjih poslova</t>
  </si>
  <si>
    <t>MUP</t>
  </si>
  <si>
    <t>KP, MIP</t>
  </si>
  <si>
    <t>1. Kosovo učlanjeno u SELEC (decembar)</t>
  </si>
  <si>
    <t>Članstvo u SELEC-u</t>
  </si>
  <si>
    <t>MIP (OBO)</t>
  </si>
  <si>
    <t>20.000 Evra</t>
  </si>
  <si>
    <t>Sastanci sa Senegalom, Panamom, Ganom, Tanzanijom, Kostarikom, Hondurasom, Malezijom, Tajlandom, Australijom, UAE, Kuvajtom, Jordanom i Katarom su realizovani.</t>
  </si>
  <si>
    <t>Pokretanje i održavanje političkih konsultacija sa regionalnim partnerima</t>
  </si>
  <si>
    <t>10.000 Evra</t>
  </si>
  <si>
    <t>Uspostavljeni diplomatski odnosi sa najmanje 5 država.</t>
  </si>
  <si>
    <t>Uspostavljanje diplomatskih odnosa sa državama koje su priznale Kosovo</t>
  </si>
  <si>
    <t>MIP, KP, Predsedništvo (DON)</t>
  </si>
  <si>
    <t>Realizovano učešće u Generalnoj skupštini Ujedinjenih nacija, Organizaciji za islamsku saradnju, Frankofoniji, CARICOM-u, ASEAN-u, Afričkoj uniji</t>
  </si>
  <si>
    <t xml:space="preserve">Lobiranje u Generalnoj skupštini Ujedinjenih nacija, Organizaciji za islamsku saradnju, Frankofoniji, CARICOM-u, ASEAN-u i Afričkoj uniji </t>
  </si>
  <si>
    <t>Ovaj cilj doprinosi rastu podrške država članica EU evropskoj agendi RKS-a i ubrzanju procesa integracije</t>
  </si>
  <si>
    <t>MIP (OEEU)</t>
  </si>
  <si>
    <t>30.000 Evra</t>
  </si>
  <si>
    <t>1. Održani su sastanci sa predstavnicima kancelarija za vezu ovih država u RKS.
2. Realizovane su aktivnosti sa MIP-om, civilnim društvom i medijima ovih zemalja.</t>
  </si>
  <si>
    <t>Unapređenje odnosa sa pet zemalja EU koje nas nisu priznale (Grčka, Kipar, Španija, Rumunija, Slovačka).</t>
  </si>
  <si>
    <t>Ovaj cilj doprinosi rastu podrške zemalja članica EU Evropskoj Agendi za RKS</t>
  </si>
  <si>
    <t>1. Održani su sastanci sa predstavnicima ovih zemalja u RKS.
2.  Poseta najmanje jednoj zemlji svakih tri meseca je realizovana.
3. Predloženi novi međudržavni sporazumi.</t>
  </si>
  <si>
    <t>Jačanje partnerstva sa Nemačkom, Velikom Britanijom, Francuskom i Italijom kroz bilateralne posete, doprinos organizaciji ekonomskih foruma i stalnim političkim konsultacijama</t>
  </si>
  <si>
    <t>Strategija programa rada 2017 - 2019 (SWP)  KBR-a.</t>
  </si>
  <si>
    <t>1. Održavanje redovnih sastanka sa predstavnicima / kontaktnim osobama iz ministarstava.                  
2. Izveštaj o praćenju sastanaka
3.Održani investicioni sastanci; mobilnost; i Digitalna platforma.</t>
  </si>
  <si>
    <t>Međuministarska saradnja usmerena na ispunjavanje angažovanja u okviru agende RCC-a. Praćenje i sprovođenje MAP (sprovođenje višegodišnjeg akcionog plana za regionalnu ekonomsku zonu).</t>
  </si>
  <si>
    <t>Strategija programa rada 2017 - 2019 (SWP)  SRS-a.</t>
  </si>
  <si>
    <t>40,000,00 Godišnji doprinos u SRS.</t>
  </si>
  <si>
    <t>1. Održan sastanak odbora RCC-a          
2. Održan godišnji sastanak RCC - a.               .</t>
  </si>
  <si>
    <t xml:space="preserve"> Povećanje uloge Republike Kosovo na sastancima Saveta za regionalnu saradnju (RCC).</t>
  </si>
  <si>
    <t>3. Jačanje bilateralnih i multilateralnih odnosa, kao i učešće i članstvo u regionalnim i širim inicijativama;</t>
  </si>
  <si>
    <t>Cilj 3.3</t>
  </si>
  <si>
    <t xml:space="preserve">Strategija za lokalnu samoupravu 2016-2026, Program Vlade 2017-2021, kao i Framework agreement for implementation of the IPA II funds;      CBC Programme between KS-MNE,IPA II, 2014-2020;                           CBC Programme between KS-AL,IPA II, 2014-2020;       CBC Programme between KS-MK,IPA II, 2014-2020;      </t>
  </si>
  <si>
    <t>NSR Stub 4</t>
  </si>
  <si>
    <t>NPSSSP, Poglavlje 1, kao i 1.2, kao i  (Poglavlje  22 Acquis-a)</t>
  </si>
  <si>
    <t>MIE, EK, Opštine</t>
  </si>
  <si>
    <t xml:space="preserve">1. Projekti započeti programom Albanija-Kosovo; (januar - decembar 2018)
2. Projekti započeti programom Kosovo-Makedonija; (januar - decembar 2018)
3. Projekti započeti programom Kosovo-Crna Gora; (januar - decembar 2018)
4. Objavljivanje drugog poziva za predloge iz sredstava IPA 2 za programe prekogranične saradnje: Albanija-Kosovo, Kosovo-Makedonija i Kosovo-Crna Gora. (april - jun 2018)
</t>
  </si>
  <si>
    <t>1. Početak realizacije projekta od 3 (tri) prvih poziva za  predlog projekta iz sredstava IPA II za 3 (tri) programa prekogranične saradnje: Albanija-Kosovo, Kosovo-Makedonija i Kosovo-Crna Gora;</t>
  </si>
  <si>
    <t>NPSSSP, Poglavlje 1, kao i 1.2, kao i  (Poglavlje 22 Acquis-a)</t>
  </si>
  <si>
    <t>MEI, EK, Opštine</t>
  </si>
  <si>
    <t>1. Strateški projekat Kosovo - Makedonija, granični prelaz Stančić / Belanovce;</t>
  </si>
  <si>
    <t>Sprovođenje strateškog projekta iz sredstava IPA 1 Kosovo-Makedonija</t>
  </si>
  <si>
    <t>SSP, NPSSSP</t>
  </si>
  <si>
    <t>1. Realizacija 5 poseta zemljama regiona: Makedoniji, Crnoj Gori, Albaniji (januar-decembar 2018);
2. Razmena iskustava i identifikacija oblasti regionalne socio-ekonomske saradnje kao što su: regionalni brendovi, regionalni profili, regionalni programi</t>
  </si>
  <si>
    <t>Produbljenje  regionalne saradnje kroz razmenu iskustava i izgradnju novih mostova saradnje</t>
  </si>
  <si>
    <t>Program Vlade 2017 -2021</t>
  </si>
  <si>
    <t>MIP (ORS)</t>
  </si>
  <si>
    <t>1. Potpuna funkcionalizacija Sekretarijata, je završena; 
2.Praćenje sprovođenja sporazuma u nastavku;  
3. Organizacija zajedničkih sastanaka dve Vlade u Peći, je realizovana</t>
  </si>
  <si>
    <t>Sprovođenje strateškog partnerstva sa Albanijom</t>
  </si>
  <si>
    <t>100.000 Evra</t>
  </si>
  <si>
    <t xml:space="preserve"> Učešće u aktivnostima:
1. SEECP, preuzimanje predsedavanja, završeno.
2."Berlinski proces" - novi predloženi projekti.
3. Transport Community Treaty (TCT) - završeno imenovanje predstavnika RKS-a.
4. MARRI - završene konferencije i seminari.
5. RCC - završene konferencije i seminari.
6. RYCO - završeni projekti.
7. WBF - finansirane  inicijative RKS-a.</t>
  </si>
  <si>
    <t>Aktivno učešće u regionalnim inicijativama i organizacijama u kojima smo članovi / posmatrači</t>
  </si>
  <si>
    <t>•Sporazumi sa Bugarskom o ukidanju dvostrukog oporezivanja, carinskoj saradnji i uzajamnoj zaštiti i promociji, potpisani.
• Sporazum o strateškom partnerstvu sa Crnom Gorom i Hrvatskom., potpisan.</t>
  </si>
  <si>
    <t xml:space="preserve"> Potpisivanje bilateralnih sporazuma sa zemljama regiona i produbljivanje saradnje u različitim oblastima</t>
  </si>
  <si>
    <t>1. Političke, ekonomske i kulturne konsultacije sa: Slovenijom, Hrvatskom, Crnom Gorom, Makedonijom, Bugarskom, Rumunijom, BiH, Grčkom i Turskom;
2. .Završeno je potpisivanje novih sporazuma o otvaranju graničnih prelaza i zajedničkih carinskih punktova sa Albanijom i Makedonijom.</t>
  </si>
  <si>
    <t xml:space="preserve">Promocija i jačanje bilateralne saradnje sa zemljama jugoistočne Evrope  </t>
  </si>
  <si>
    <t>2. Promocija dobrog susedstva i saradnje sa svim zemljama regiona;</t>
  </si>
  <si>
    <t>Cilj 3.2</t>
  </si>
  <si>
    <t>1. Strategija protiv terorizma i akcioni plan 2012-2017.
2. nacionalna strategija protiv organizovanog kriminala i akcioni plan  2012-2017.</t>
  </si>
  <si>
    <t xml:space="preserve">Nacionalni Plan za sprovođenje SSP-a/ Poglavlje 24: Pravda, Sloboda i Bezbednost/Borba protiv organizovanog kriminala i policijska saradnja/Zakonodavne mere </t>
  </si>
  <si>
    <t>1. Potpisani sporazum (jun)</t>
  </si>
  <si>
    <t>Potpisivanje sporazuma o saradnji sa Europolom</t>
  </si>
  <si>
    <t>1. Kosovo učlanjeno u Interpol (novembar)</t>
  </si>
  <si>
    <t>Članstvo u Interpolu</t>
  </si>
  <si>
    <t>MIP (OMO)</t>
  </si>
  <si>
    <t>1. Pristupanje u 3 međunarodne konvencije, završeno;
2. Apliciranje za pristupanje u 4 druge konvencije, završeno</t>
  </si>
  <si>
    <t>Pristupanje Kosova međunarodnim konvencijama</t>
  </si>
  <si>
    <t>1.  Priprema za apliciranje  za članstvo u SE;                    
2. Realizovane obuke sa resornim ministarstvima za CEB;
3.Nacrti zakona za Venecijansku Komisiju, poslati.</t>
  </si>
  <si>
    <t>Intenziviranje odnosa Kosova sa Savetom Evrope</t>
  </si>
  <si>
    <t xml:space="preserve"> 1.   Obezbeđivanje rukovodećih pozicija predstavnika RKS-a u odgovarajućim organizacijama;                         </t>
  </si>
  <si>
    <t>Konsolidacija položaja Kosova u organizacijama u kojima smo članovi</t>
  </si>
  <si>
    <t>MIP, Resorna ministarstva (OMO)</t>
  </si>
  <si>
    <t>50.000 Evra</t>
  </si>
  <si>
    <t>Članstvo u najmanje 3 međunarodne organizacije i najmanje jednoj specijalizovanoj agenciji UN-a</t>
  </si>
  <si>
    <t>Članstvo u međunarodnim organizacijama / inicijativama / mehanizmima</t>
  </si>
  <si>
    <t>MIP, Kabinet (OBO)</t>
  </si>
  <si>
    <t>1000 Evra</t>
  </si>
  <si>
    <t>1. Predlaganje država koje su bliže priznavanju i koje trebaju biti prioritet
2. Realizacija poseta ministra tokom 2018. godine u svim regionima sveta, davanje prioriteta zemljama koje nisu priznale
3. Broj država koje su priznale RKS</t>
  </si>
  <si>
    <t>Povećanje priznanja Republike Kosovo</t>
  </si>
  <si>
    <t>1.  Jačanje međunarodnog subjektiviteta Kosova sa posebnim naglaskom na postizanju novih priznanja, punopravnom članstvu u međunarodnim i regionalnim organizacijama;</t>
  </si>
  <si>
    <t>Cilj 3.1</t>
  </si>
  <si>
    <t>Strateški prioritet Vlade Br. 3. Inostrana politika i evroatlanske integracije</t>
  </si>
  <si>
    <t xml:space="preserve">Program Vlade Republike Kosovo 2017-2021 </t>
  </si>
  <si>
    <t>Mera 24, aktivnosti 5</t>
  </si>
  <si>
    <t>Ministarstvo životne sredine i prostornog planiranja, Ministarstvo finansija, Ministarstvo za infrastrukturu; Javna preduzeća; Regulatorni Autoritet za usluge vode; USAID; Svetska banka; Regulatorni autoritet za železnice</t>
  </si>
  <si>
    <t>Za subvencije od  BRK a) Centralno grejanje (Đakovica); 400,000 € b) Voda i otpad; 395,428.77c) Trainkos; 1,300,000 € ç) Infrakos; 1,400,000</t>
  </si>
  <si>
    <t>Poboljšanje pružanja usluga od strane javnih preduzeća: (Subvencije) a) Centralno grejanje, b) Voda i otpad, c) Trainkos, c) Infrakos;</t>
  </si>
  <si>
    <t>Sprovođenje  vladinih politika kroz finansijsku podršku iz budžeta Kosova za javna preduzeća</t>
  </si>
  <si>
    <t>Mera 24, aktivnost 4</t>
  </si>
  <si>
    <t>Vlada; Javna preduzeća</t>
  </si>
  <si>
    <t>1. Tromesečni izveštaji o učinku centralnih  javnih  preduzeća pripremljeni su i dostavljeni u MER (decembar); 
2. Godišnji izveštaj za 2017. godinu je pripremljen i dostavljen Vladi (oktobar).</t>
  </si>
  <si>
    <t>Praćenje javnih preduzeća</t>
  </si>
  <si>
    <t>Mera 24, aktivnost 1</t>
  </si>
  <si>
    <t>Ministarstvo trgovine i industrije, Ministarstvo životne sredine i prostornog planiranja, Ministarstvo finansija, Kancelarija premijera, Centralna i lokalna javna preduzeća</t>
  </si>
  <si>
    <t>Izrada novog Zakona o javnim preduzećima</t>
  </si>
  <si>
    <t xml:space="preserve"> Izrada politika (dopuna izmena trenutne politike) za tretiranje javnih preduzeća</t>
  </si>
  <si>
    <t>Vlada Republike Kosovo</t>
  </si>
  <si>
    <t>1.Koncept dokument, usvojen;</t>
  </si>
  <si>
    <t>januar -Mart</t>
  </si>
  <si>
    <t>Pripremanje neophodne zakonske infrastrukture za osnivanje Kosovske Agencije za učešće.</t>
  </si>
  <si>
    <t>12. Dobra vladavina i zadovoljavajući učinak korporacija sa državnim akcijama.</t>
  </si>
  <si>
    <t>Cilj 2.12</t>
  </si>
  <si>
    <t>MŽSPP
Opštine</t>
  </si>
  <si>
    <t>1. Najmanje 4 realizovanih sastanka sa MPŠRR-om i merama za razvoj turizma poboljšana, decembar;
2. Najmanje 3 aktivnosti završene, septembar.</t>
  </si>
  <si>
    <t>Saradnja sa MPŠRR-om za razvoj ruralnog turizma i agroturizma.</t>
  </si>
  <si>
    <t>Program Vlade 2017-2021; PER Mera 8</t>
  </si>
  <si>
    <t>1. Izveštaj o potencijalima i potrebama sektora smeštaja je završen, decembar;
2. Završena studija i izveštaj o turističkom proizvodu u pomoravskom regionu, jul;
2. Završen pregled i izvještaj o turističkom proizvodu u pomoravskom regionu, jul;</t>
  </si>
  <si>
    <t>Studija o potencijalima i potrebama sektora smeštaja u regionima i zemljama kao obećavajuća osnova za investitore i kompanije za smeštaj.</t>
  </si>
  <si>
    <t>MŽSPP
MOKS
MPŠRR
OPŠTINE</t>
  </si>
  <si>
    <t xml:space="preserve">Koncept Dokument za Turizam, usvojen, jun; </t>
  </si>
  <si>
    <t>januar- juli</t>
  </si>
  <si>
    <t>Razvoj politike turizma</t>
  </si>
  <si>
    <t>Program Vlade Republike Kosovo 2017-2021;                      Program za Reforme u Ekonomiji 2017-2019;                            Program za Poljoprivredu i Ruralni Razvoj 2014-2020;</t>
  </si>
  <si>
    <t>MŽSPP, MTI</t>
  </si>
  <si>
    <t>300.000.00 Evra</t>
  </si>
  <si>
    <t>11 projekata, podržanih</t>
  </si>
  <si>
    <t xml:space="preserve"> Investicije u tradicionalne objekte, izgradnja prenoćišta, tradicionalne odeće i staza - mera 302.5</t>
  </si>
  <si>
    <t>11. Razvojne politike za seoski turizam i agro-turizam, kao i razvoj multifunkcionalnog turističkog naselja "Brezovica".</t>
  </si>
  <si>
    <t>Cilj 2.11</t>
  </si>
  <si>
    <t>MPŠRR</t>
  </si>
  <si>
    <t xml:space="preserve">Relevantne opštine
          </t>
  </si>
  <si>
    <t>Sufinansiranje za izgradnju fizičke infrastrukture za najmanje 3 ekonomske zone, Realizovano, decembar.</t>
  </si>
  <si>
    <t>Razvijanje ekonomskih zona kroz sufinansiranje izgradnje fizičke infrastrukture</t>
  </si>
  <si>
    <t>10. Razvijanje ekonomskih zona i poboljšanje pristupa finansijama kroz stvaranje finansijskih i zakonskih olakšica;</t>
  </si>
  <si>
    <t>Cilj 2.10</t>
  </si>
  <si>
    <t>Program Vlade 2017-2021, (MER Sektor Energije)</t>
  </si>
  <si>
    <t>NSR / mera 26</t>
  </si>
  <si>
    <t>MF, KOSTT, MIP</t>
  </si>
  <si>
    <r>
      <t xml:space="preserve">1 Nacrt zakona o ratifikaciji sporazuma o zajmu i projektu između KfW-a, Frankfurt Am Main, Republike Kosova i KOSTT-a, za poboljšanje transmisione mreže, šesta i sedma faza (VI-VII) usvojena u VRK (januar-jun)
2 Nacrt zakona o ratifikaciji zajma i projektnog sporazuma između KfW, Frankfurt am Main, Republike Kosovo i KOSTT, za poboljšanje prenosne mreže, šesta i sedma faza (VI-VII) usvojena u Skupštini (januar-april)
3 Efektivna deklaracija o zajmu. (april-jun)
</t>
    </r>
    <r>
      <rPr>
        <b/>
        <sz val="12"/>
        <rFont val="Times New Roman"/>
        <family val="1"/>
      </rPr>
      <t/>
    </r>
  </si>
  <si>
    <t>Poboljšanje transmisione mreže, faza VI i VII, izgradnja/ popravka podstanice za električnu distribuciju.</t>
  </si>
  <si>
    <t>Energetska Strategija Republike Kosovo 2009-2018; Sporazum o uključenju KOSTT - OST;</t>
  </si>
  <si>
    <t>Mera 26, aktivnost 2</t>
  </si>
  <si>
    <t>Operator Sistema, Transmisije i Tržišta,  Regulatorni Ured Energije</t>
  </si>
  <si>
    <t>1. Rad KOSTT-a kao regulacione oblasti</t>
  </si>
  <si>
    <t>januar -decembar</t>
  </si>
  <si>
    <t>Sekundarna regulacija Kosovo-Albanija,</t>
  </si>
  <si>
    <t xml:space="preserve">Razvojni plan transmisije 2017-2026 </t>
  </si>
  <si>
    <t xml:space="preserve">1. Podstanica GIS 220/10 (20) kV sa 2 transformatora 40 MVA, dva transformatorska polja 220 kV, dva transformatorska polja 10 (20) kV, dva polja linija 220 kV i jedno priključno polje 220 kV izgrađen komandni objekat sa pratećom opremom.
 </t>
  </si>
  <si>
    <t>Razvoj paketa projekta 220/10 (20) kV Glogovac 2 sa prenosne linije i dva transformatora 2k40MVA</t>
  </si>
  <si>
    <t>1.Podstanica vrste GIS 110/10 (20) kV sa 2 transformatora 40 MVA, dva kablovska polja 110 kV, dve linije/kablova 110 kV, 1000 mm2 sa dužinom 3,8 km, dva polja tr. 110 kV i dva 10 (20) kV, jedno priključno polje 110 kV, izgrađeni komandni objekt</t>
  </si>
  <si>
    <t>Razvoj projekta 110/10 (20) kV PS PR 6 sa duplim kablovskim linijama i dva transformatora 2k40MVA</t>
  </si>
  <si>
    <t>1.  Dupla linija 1,5 km, 110 kV, PS Mitrovica 2 110/10 (20) kV sa 2 transformatora 40 MVA tipa GIS, dva transf. u 110 kV i 10 (20) kV, dva polja linija 110 kV i priključna polja 110 kV, izgrađeni komandni blok</t>
  </si>
  <si>
    <t>Razvoj paketa projekta  110/10(20) kV  PS  Mitrovica  2   sa kablovskim linijama i dva transformatora 2x40MVA</t>
  </si>
  <si>
    <t xml:space="preserve">Program Vlade Republike Kosovo 2017-2021; Energetska Strategija Republike Kosovo 2009-2018; </t>
  </si>
  <si>
    <t>MEI, MŽSPP, MF, RUE, KOST, KEK, Toplane, i druge relevantne</t>
  </si>
  <si>
    <t>300,000 € Granta u obliku tehničke pomoći, u okviru platforme  WBIF (Grand Kod: WB15-REG-ENE-01);</t>
  </si>
  <si>
    <t>1.Pravila i uslovi za realizaciju studije predizvodljivosti, pripremljena od tehničke pomoći angažovane u okviru WBIF (maj);
2. Studija o predizvodljivosti o gasovodu Albanija-Kosovo, završena  (decembar);</t>
  </si>
  <si>
    <t>Studija o predizvodljivosti za gasovod Albanija -Kosovo (ALKOGAP)</t>
  </si>
  <si>
    <t>Energetska Strategija Republike Kosovo 2009-2018; Odluka Vlade  Kosova br 04/156;</t>
  </si>
  <si>
    <t>Mera 25, aktivnost 1</t>
  </si>
  <si>
    <t>NPSSSP Poglavlje 15 ,3.16.7</t>
  </si>
  <si>
    <t>Ministarstvo Životne Sredine i Prostornog Planiranja, Ministarstvo za Rad i Socijalnu zaštitu, Ministarstvo Finansija Ministarstvo Evropskih Integracija, Regulatorni Ured Energije Energetska Korporacija Kosova, Operator Sistema, Transmisije i Tržišta</t>
  </si>
  <si>
    <t>200,000 € fondova EU-a u okviru  IPA 2014</t>
  </si>
  <si>
    <t>1. Izabrana procedura tendera i tehnička pomoć, u okviru IPA 2014 za proces dekomisioniranja, (maj);
2.   Izveštaj koji predstavlja postojeće stanje procesa dekomisioniranja (sadašnje zakonodavstvo, podaci o objektima, poteškoće koje se očekuju i sl.) pripremljen i dostavljen MER-u (decembar).                                                                                                                                                                                                                                                       3.Studija o proceni uticaja na životnu sredinu i socijalni uticaj, kao i plan rasklapanja za dekomisioniranje, (u prilog tehničkoj pomoći EK), pripremljen, decembar</t>
  </si>
  <si>
    <t xml:space="preserve"> Proces dekomisioniranja objekata za gasifikaciju, azotaru i toplane na lokaciji TE Kosova 'A'</t>
  </si>
  <si>
    <t>Energetska Strategija  Republike Kosovo 2009-2018; Program Ekonomskih Reformi; Program Vlade Republike Kosovo 2017-2021, Agenda Evropskih Reformi</t>
  </si>
  <si>
    <t>Mera 25, aktivnost 3</t>
  </si>
  <si>
    <t>NPSSSP Poglavlje 15 ,3.16.6</t>
  </si>
  <si>
    <t>Ministarstvo Finansija, Ministarstvo Trgovine i Industrije, Ministarstvo Rada i Socijalne Zaštite, Ministarstvo za Životnu Sredinu i Prostorno Planiranje, Regulatorni Ured Energije, Nezavisna Komisija za Rudnike i Minerale</t>
  </si>
  <si>
    <t xml:space="preserve">Pokazatelj 1.                                                                                                       Finansijski završetak koji uključuje dva procesa:                                                        1.1 Objavljivanje EPC (Projektovanje, Inžinjering i izgradnja) (avgust),                                                                                            1.2 Obezbeđivanje kredita za projekat (decembar);                                       Pokazatelj 2.                                                                                                         Realizacija deset studija koje su obaveza Vlade i koje su neophodne za EPC:                                                                                             2.1. Meteorološka studija; (mart)
2.2 Studija procene opasnosti od poplava; (mart)
2.3. Modifikacija trenutnog nacrta Studije procene uticaja u životnoj sredini i socijalnog uticaja (ESIA) po 2x300 MW u novoj konfiguraciji od 1x500 MW; (mart)
2.4  Seizmološka studija; (decembar) 
2.5 Studija o opasnostima ekspolozivnih sredstava; (decembar) 
2.6 Studija topografskih istraživanja;  (decembar)  
2.7 Studija o geološkim  i geotehničkim istraživanjima i kontaminacijama; (decembar) 
2.8 Studija istraživanja podzemnih prepreka; (decembar)   
2.9 Studija analize vode za snabdevanje TEC; (decembar)  i 
2.10  Druge eventualne studije koje će proisteći nakon potpisivanja ugovora o EPC (decembar)
</t>
  </si>
  <si>
    <t>Projekat za izgradnju Termoelektrane  "Kosova e Re"</t>
  </si>
  <si>
    <t>Strategija o Energiji Republike Kosovo 2009-2018; Nacionalni Akcioni Plan za EE 2010-2018;</t>
  </si>
  <si>
    <t>Ministarstvo Obrazovanja, Nauke i Tehnologije, Ministarstvo Zdravlja, Opštine: Priština, Gnjilane, Uroševac, Đakovica</t>
  </si>
  <si>
    <r>
      <rPr>
        <b/>
        <sz val="11"/>
        <color indexed="8"/>
        <rFont val="Book Antiqua"/>
        <family val="1"/>
      </rPr>
      <t>1.</t>
    </r>
    <r>
      <rPr>
        <sz val="11"/>
        <color indexed="8"/>
        <rFont val="Book Antiqua"/>
        <family val="1"/>
      </rPr>
      <t xml:space="preserve">  3,422,660.18 € Svetska Banka
</t>
    </r>
    <r>
      <rPr>
        <b/>
        <sz val="11"/>
        <color indexed="8"/>
        <rFont val="Book Antiqua"/>
        <family val="1"/>
      </rPr>
      <t xml:space="preserve">2. </t>
    </r>
    <r>
      <rPr>
        <sz val="11"/>
        <color indexed="8"/>
        <rFont val="Book Antiqua"/>
        <family val="1"/>
      </rPr>
      <t xml:space="preserve">4,481,089.00
Svetska Banka
</t>
    </r>
    <r>
      <rPr>
        <b/>
        <sz val="11"/>
        <color indexed="8"/>
        <rFont val="Book Antiqua"/>
        <family val="1"/>
      </rPr>
      <t xml:space="preserve">3. </t>
    </r>
    <r>
      <rPr>
        <sz val="11"/>
        <color indexed="8"/>
        <rFont val="Book Antiqua"/>
        <family val="1"/>
      </rPr>
      <t xml:space="preserve">224,200.00  
Svetska Banka
4.  7,500,000 € 
KfW
</t>
    </r>
  </si>
  <si>
    <t>1.  Mere EE u 20 javnih objekata na centralnom nivou, sprovedene, (decembar);
2. Izabrana kompanija za pripremu dizajna za 25 novih objekata (decembar)
3.  Projekat tehničke pomoći "Osnivanje udruđenja vlasnika zgrada", završeno (decembar)
4. Mere EE u javnim zgradama – opštinski nivo (Priština,Gnjilane, Urođevac i Đakovica), sprovedene (decembar).</t>
  </si>
  <si>
    <t>Podizanje energetske efikasnosti u javnim objektima</t>
  </si>
  <si>
    <t>9. Osiguranje održivog snabdevanja energijom kroz ulaganja u proizvodne kapacitete, mere efikasnosti i obnovljive izvore energije;</t>
  </si>
  <si>
    <t>Cilj 2.9</t>
  </si>
  <si>
    <t>Rudarska Strategija Republike Kosovo 2012 - 2025; Program za Sprovođenje Rudarske Strategije 2018-2020.</t>
  </si>
  <si>
    <t xml:space="preserve"> Mera 22 Aktivnost 4</t>
  </si>
  <si>
    <t>Trepča</t>
  </si>
  <si>
    <t>Plaćanje plata i stipendija za  2350 radnika</t>
  </si>
  <si>
    <t>Podrška preduzeću Trepča-KAP kroz subvencije za plaćanje plata i stipendija za zaposlene u Trepči</t>
  </si>
  <si>
    <t>Mera 22 Aktivnost 4</t>
  </si>
  <si>
    <t>Ugrađena oprema za filtriranje i oprema za unapređenje tehnologije u rafineriji - Zvečan</t>
  </si>
  <si>
    <t xml:space="preserve"> Poboljšanje uslova rada u Rafineriji -Zvečan</t>
  </si>
  <si>
    <t>Stub 3 Mera 22 Aktivnost 4</t>
  </si>
  <si>
    <t>1.  Dve radne lokacije u horizontima VIII i IX u Rudniku "TREPČA" Stari Trg, rehabilitovane (decembar)      
2. Otvorene dve radne lokacije u horizontima X-XI u Rudniku  "TREPČA" (decembar)</t>
  </si>
  <si>
    <t>1. Rehabilitacija radnih lokacija u horizontima  VIII i IX u Rudniku "TREPČA" Stari Trg 2. Otvaranje novih radnih lokacija u horizontima  X-XI Rudnik "TREPČA" Stari Trg</t>
  </si>
  <si>
    <t>8. Upotreba  prirodnih resursa zemlje kao snažnog generatora ekonomskog rasta i stvaranja novih radnih mesta i revitalizacije Trepče u funkciji ekonomskog razvoja;</t>
  </si>
  <si>
    <t>Cilj 2.8</t>
  </si>
  <si>
    <t xml:space="preserve">Strategija za konsolidaciju zemljišta  2010-2020;                              </t>
  </si>
  <si>
    <t>Stub 3,                 Mera 20 , Aktivnost 2</t>
  </si>
  <si>
    <t>NPSSSP Pog.11</t>
  </si>
  <si>
    <t>MŽSPP, MALS, Opštine</t>
  </si>
  <si>
    <t>1. Izrađeni Opštinski razvojni planovi uključujući Urbanu zonu i ruralnu zonu;
2. Broj podenetih zahteva na usvajanje; 
3. Broj izdatih odluka za odbijanje promene destinacije.</t>
  </si>
  <si>
    <t>Daljnja regulacija poljoprivrednog zemljišta i zaštita od promene neplanirane destinacije poljoprivrednog zemljišta</t>
  </si>
  <si>
    <t>Program Vlade  Republike Kosovo 2017-2021;                      Program za reforme u ekonomiji 2017-2019;                                  Program za poljoprivredu i ruralni razvoj 2014-2020;</t>
  </si>
  <si>
    <t>Mera 17, Aktivnost 17.3;              Mera 31,     Aktivnost 1,2 i 4;</t>
  </si>
  <si>
    <t>NPSSSP p.11</t>
  </si>
  <si>
    <t>MF, Opštine</t>
  </si>
  <si>
    <t>20,977.022 evra</t>
  </si>
  <si>
    <t>Broj podržanih projekata:             
-300 Projekata u primarnoj proizvodnji;
- 24 Projekata u industriji Agroprerade;
- 75 Projekata u ruralnoj diversifikaciji;
- 12 Projekata LAG-a;
- 6 Projekta navodnjavanja;</t>
  </si>
  <si>
    <t xml:space="preserve">Sprovođenje programa/mera za poljoprivredu i ruralni razvoj:              -Mera 101- Investicije u fizičkoj imovini u poljoprivrednim domaćinstvima;      -Mera 103 - Investicije u fizičkoj imovini u preradi i trgovini poljoprivrednih proizvoda;                 - Mera 302 - Diversifikacija farmi i razvoj poslovanja;         -Mera 303 - Lokalne akcione grupe (LAG);                       - Mera - navodnjavanje poljoprivrednih zemljišta;                       </t>
  </si>
  <si>
    <t>Program Vlade  Republike Kosovo 2017-2021;                      Program za ekonomske reforme 2017-2019;                                  Program za poljoprivredu i ruralni razvoj2014-2020;</t>
  </si>
  <si>
    <t>Mera 31,     Aktivnost 4</t>
  </si>
  <si>
    <t>21,719.292 Evra</t>
  </si>
  <si>
    <t xml:space="preserve">Broj podržanih poljoprivrednika za:
1. Sektor žitarica oko 12.000 poljoprivrednika i oko 60.000 ha;   
2. Sektor Hortikulture sa oko 8000 poljoprivrednika i oko 10.000 ha;  
3. Stočarstvo sa oko 9200 poljoprivrednika i oko 16.5000 grla i 110000  košnica.                    </t>
  </si>
  <si>
    <t xml:space="preserve">Sprovođenje programa za direktna plaćanja:     - Sektor žitarica ,      - Sektor Hortikulture i                                 - Sektor Stočarstva.         </t>
  </si>
  <si>
    <t>7. Podrška sektoru poljoprivrede i ruralnom razvoju kroz podršku investicionim projektima, šemi direktnih plaćanja i uređenja poljoprivrednog zemljišta.</t>
  </si>
  <si>
    <t>Cilj 2.7</t>
  </si>
  <si>
    <t>Program Vlade 2017-2021; PER Mera 7</t>
  </si>
  <si>
    <t>Mera 17, aktivnosti 1, 2 i 3</t>
  </si>
  <si>
    <t xml:space="preserve">MONT, MER, </t>
  </si>
  <si>
    <t>1. Izvještaj o jačanju uloge udruženja industrijskih sektora u okviru Foruma za razvoj industrijske politike, najmanje dva sastanka održana, decembar;
2.  Studija o razvoju jednog industrijskog sektora u okviru lanca vrednosti, realizovan jun;
3.  Klaster za sektor koji je proučavan za osnovani lanac vrednosti i proces koji je koordinisan od MTI, decembar;
4.Izrađen godišnji izvještaj za industriju, novembar.</t>
  </si>
  <si>
    <t>Istraživanje procene situacije u vezi sa lancem vrednosti za ciljane sektore industrije</t>
  </si>
  <si>
    <t>6. Unapređenje industrijskih politika Kosova;</t>
  </si>
  <si>
    <t>Cilj 2.6</t>
  </si>
  <si>
    <t>NPSSSP, Poglavlje 22</t>
  </si>
  <si>
    <t xml:space="preserve">MER,              </t>
  </si>
  <si>
    <t xml:space="preserve">1. Priručnik za pripremanje nacrt predloga; (februar-jun 2018)
2. Objavljivanje i raspodela  1.000 primeraka, (septembar-novembar)                            </t>
  </si>
  <si>
    <t>Izgradnja kapaciteta MSP-a za izradu projekata u oblasti lokalnog socio-ekonomskog razvoja</t>
  </si>
  <si>
    <t>Program Vlade 2017-2021, Stub II Ekonomski razvoj i zapošljavanje, MF Cilj 4
Odluka Vlade Br.02/129 od 27/01/2017 i Odluka Ministarstva finansija Br.02/3275  od 17/10/2017 Cilj 6</t>
  </si>
  <si>
    <t>NSR / mera 16</t>
  </si>
  <si>
    <t>MF, MTI, CBK, KFKJ, PKK, SHB, SHS, SHM</t>
  </si>
  <si>
    <t xml:space="preserve">1. Upitnik za OECD za dimenziju 6, dopunjen (januar-decembar)
2.Izvoz finansijskih pokazatelja (januar - decembar)
3. Procena finansijskih pokazatelja (januar-decembar)
 </t>
  </si>
  <si>
    <t xml:space="preserve"> Izrada sažetog dokumenta za olakšavanje pristupa finansijama MSP-a</t>
  </si>
  <si>
    <t>Program Vlade 2017-2021, Stub  IIEkonomski razvoji zapošljavanje, MF Cilj 7
Odluka Vlade Br.02/129 od 27/01/2017 i Odluka Ministarstva Finansija Br.02/3275  od 17/10/2017 Cilj 6</t>
  </si>
  <si>
    <t xml:space="preserve">1.   Bankarsko i nebankarsko finansiranje pruženo MSP-ima (januar-decembar) 
2. Pokayatelji rasta kapitala MSP-a (januar-decembar)
</t>
  </si>
  <si>
    <t>Pregled zakonskog okvira i podzakonskih akata iz oblasti finansiranja MSP-a</t>
  </si>
  <si>
    <t>MIP,MTI, Ministarstvo za Dijasporu, Privredne Komore i zajednica biznisa</t>
  </si>
  <si>
    <t>Pokretanje  7 sporazuma između domaćih i međunarodnih MSP-a</t>
  </si>
  <si>
    <t>Podsticanje i podrška MSP-ima za saradnju sa MSP-ima zemalja regiona i onih u EU</t>
  </si>
  <si>
    <t>MTI,MER,MONT, Poslovna zajednica, Privredne komore, Domaće i međunarodne organizacije</t>
  </si>
  <si>
    <t>1. Podrška najmanje 6 MSP-ima</t>
  </si>
  <si>
    <t>Podrška MSP-ima u plasiranju proizvoda i usluga za povećanje izvoza</t>
  </si>
  <si>
    <t>1. Podrška najmanje 6 MSP-a</t>
  </si>
  <si>
    <t>Razvoj MSP u prioritetnim sektorima u oblasti proizvodne  i uslužne tehnologije.</t>
  </si>
  <si>
    <t>1. Organizacija foruma za promociju investicija u 3 do 5 evropskih zemalja, decembar; 
2. Ciljanje zemalja, kompanija u 3-5 evropskih zemalja i iz svake zemlje će biti ciljane 5-10 kompanija, u decembru;
3. Promotivni materijali pripremljeni i podeljeni u ambasadama Kosova, decembar;
4.  Organizacija 7-10 sajmova za sektore sa potencijalom za izvoz, decembar;
5. Organizacija najmanje  3-4 trgovinskih misija, decembar;
6.  Istraživanje najmanje 1-3 potencijalnih tržišta za određeni sektor, decembar;
7. Promocija preduzetništva u poslovanjima koja su vlasništvo žena kroz organizaciju najmanje jedne konferencije ili sajma u zemlji, u kojoj se 50 preduzetnicima pruža mogućnost da učestvuju na konferenciji ili sajmu, kao i podrška mladim preduzetnicima, decembar;
8.  Poslovna praksa, obezbeđivanje dvomesečnog stažiranja za najmanje 200 studenata ili novo diplomiranih, decembar;
9. Kampanja podizanja svesti o upotrebi lokalnih proizvoda,  organizovana novembar.</t>
  </si>
  <si>
    <t>Podrška MSVP-ima, promocijom izvoza, sa posebnim fokusom na mlade i žene preduzetnice</t>
  </si>
  <si>
    <t>Program Vlade 2017-2021; PER Mera 17.</t>
  </si>
  <si>
    <t>Mera 18, aktivnosti 1</t>
  </si>
  <si>
    <t>Poglavlje 1: mera 3.2.; ARE, prioritet 2, aktivnost 2.4, b</t>
  </si>
  <si>
    <t>MER
MŽSPP
MUP
MZ
MI     Carina</t>
  </si>
  <si>
    <t xml:space="preserve">1.  Najmanje četiri (4) okrugla stola sa poslovanjima u cilju promocije infrastrukture kvaliteta i informisanja poslovanja o tehničkom zakonodavstvu za relevantne oblasti proizvoda (građevinski proizvodi, tekstil i odeća) i značaj sprovođenja standarda, novembar;                                                                                                      2.  Svetski dani metrologije, akreditacije i standardizacije, obeleženi novembar
3. Usvajanje najmanje 800 evropskih i međunarodnih standarda kao kosovskih standarda, decembar;
4. Razvijena elektronska baza podataka za upravljanje procesom akreditacije (online), april;
5. Administrativno uputstvo o osnovnim zahtevima za građevinske radove, sistem procene i provere održivosti učinka i izjave o učinku građevinskih proizvoda, novembar; 
6. Uredba o notifikaciji tehničkih uredbi i aktivnosti za procenu usklađenosti koje su određene po međunarodnim sporazumima, usvojena novembar;
7. Uredba o registru Tehničkih pravila i imenovanih tela za procenu usklađenosti, usvojena novembar;
8. Usvajanje Nacrta zakona o tehničkim zahtevima za proizvode i procenu usklađenosti
9. Usvajanje Nacrta zakona o građevinskim proizvodima; 
10. Članstvo KAM-a u Međunarodni biro  za tegove i mase (BIPM); 12
</t>
  </si>
  <si>
    <t>Jačanje i promocija infrastrukture kvaliteta kod poslovanja i drugih zainteresovanih strana.</t>
  </si>
  <si>
    <t xml:space="preserve">Program Vlade 2017-2021; </t>
  </si>
  <si>
    <t>Mera 16, aktivnosti 4 i mera  18, aktivnost 1</t>
  </si>
  <si>
    <t>ARE, prioritet 2, aktivnost 2.4, d poglavlje 20, mera 3.21</t>
  </si>
  <si>
    <t>MF, CBK</t>
  </si>
  <si>
    <t xml:space="preserve">1. Podrška savetovanjima  najmanje 20 preduzeća, decembar;
2. Podrška najmanje 5 preduzeća za sertifikaciju proizvoda, decembar;
3. Podrška najmanje 15 poslovanja na osnovu broja novih radnih mesta koja se stvaraju, decembar;
4. Broj kreditiranih MSP-a kroz Kosovski Fond za Kreditno Jemstvo, decembar. </t>
  </si>
  <si>
    <t>Podrška preduzećima kroz Kosovski Fond za Kreditno Jemstvo i direktnu finansijsku podršku.</t>
  </si>
  <si>
    <t>5. Podrška MSP-ima kroz olakšavanje pristupa u finansije i poboljšanje infrastrukture kvaliteta, kao i razvoju preduzetništva i privatne inicijative kroz inovacije sa fokusom na razvoj MSP-a za proizvodnju i usluge;</t>
  </si>
  <si>
    <t>Cilj 2.5</t>
  </si>
  <si>
    <r>
      <rPr>
        <b/>
        <i/>
        <sz val="11"/>
        <color indexed="10"/>
        <rFont val="Book Antiqua"/>
        <family val="1"/>
      </rPr>
      <t>EDUARDI</t>
    </r>
    <r>
      <rPr>
        <sz val="11"/>
        <color indexed="8"/>
        <rFont val="Book Antiqua"/>
        <family val="1"/>
      </rPr>
      <t xml:space="preserve"> MTI</t>
    </r>
  </si>
  <si>
    <t xml:space="preserve">Uredba 16/2017 
Plan Vlade 2017-2020
Akcioni plan za sprovođenje Strategije za dijasporu i migraciju 2013-2018
</t>
  </si>
  <si>
    <t>Mera 19 aktivnost 2</t>
  </si>
  <si>
    <t>MTI/KIESA, Resorna ministarstva, Opštine, Javna preduzeća,Agencije, KP</t>
  </si>
  <si>
    <t>1. Najmanje tri (3) izrađena/promovisana projekta (decembar)
2. Promocija u najmanje tri (3) države (decembar)</t>
  </si>
  <si>
    <t>Pripremanje i promovisanje sektorskih projekata za strateške investicije</t>
  </si>
  <si>
    <t>MTI/KIESA, KP</t>
  </si>
  <si>
    <t>1. Najmanje deset (10) sastanaka sa potencijalnim strateškim investitorima (decembar)
2. Prezentacija projekata na sastancima (decembar)</t>
  </si>
  <si>
    <t>Direktna promocija potencijalnih projekata, kao i drugih projekata sa strateškim investitorima promovisanjem mera podrške za strateške investicije</t>
  </si>
  <si>
    <t>Mera 19 aktivnost 1, 4 i 5</t>
  </si>
  <si>
    <t>1. Najmanje deset (10) foruma/konferencija održanih u inostranstvu; (decembar)
2. Najmanje pet (5) kompanija koja učestvuju na svakom forumu/konferenciji; (decembar)</t>
  </si>
  <si>
    <t>Organizovanje foruma/konferencija u inostranstvu u cilju promovisanja potencijala za strateške investivije.</t>
  </si>
  <si>
    <t>Poglavlje 6: aktivnost 3.7; ARE, prioritet 2, aktivnost 2.2, a4</t>
  </si>
  <si>
    <t>308000 bkk, donacija 4500 tr.2.1800 bkk, donacija 12000</t>
  </si>
  <si>
    <t>1. Elektronska platforma za pružanje svih usluga elektronske registracije poslovanja, funkcionalna, novembar.
2. AU za uslužne tarife i procedure registracije poslovanja (novih), decembar.</t>
  </si>
  <si>
    <t>Dalje poboljšanje okruženja za poslovanje.</t>
  </si>
  <si>
    <t>ARE, prioritet 2, aktivnost 2.1</t>
  </si>
  <si>
    <t xml:space="preserve">1. Poboljšanje situacije od strane specijalizovanih institucija kod sadašnjih stranih investitora koji su investirali na Kosovu, 2 procene realizovane u decembru;   (KIESA)  
                                                  </t>
  </si>
  <si>
    <t>Poboljšanje brige za investitore</t>
  </si>
  <si>
    <t>Mera 19, aktivnosti 1, 4 i 5</t>
  </si>
  <si>
    <t>Ministarstvo Dijaspore, MIP</t>
  </si>
  <si>
    <t xml:space="preserve">1. Najmanje 3 foruma za promociju investicija organizovanih u gradovima sveta, decembar;
2. Najmanje 3 foruma za promociju investicija organizovanih sa poslovanjima iz dijaspore, decembar;
3. Projekti od strateškog interesa koji će biti predstavljeni potencijalnim investitorima, decembar.
4. Promotivni materijali, fizički i digitalni, decembar.  </t>
  </si>
  <si>
    <t>Podsticanje investicija kroz organizaciju promotivnih foruma, dajući prioritet projektima od strateškog interesa.</t>
  </si>
  <si>
    <t xml:space="preserve">4. Uspostavljanje jasne i pouzdane ponude za privlačenje stranih direktnih investicija i stvaranje olakšavajućih uslova za investicije dijaspore u domaću ekonomiju; </t>
  </si>
  <si>
    <t>Cilj 2.4</t>
  </si>
  <si>
    <t>Strategija za lokalnu samoupravu 2016-2026,  SOT</t>
  </si>
  <si>
    <t>NRS Stub 1, 3 i 4</t>
  </si>
  <si>
    <t>NPSSSP, Politički kriterijumi, član 120 SSP-a</t>
  </si>
  <si>
    <t>MALS, Opštine, Donatori</t>
  </si>
  <si>
    <t xml:space="preserve">1. Strategija za lokalni ekonomski razvoj izrađena (septembar);                     </t>
  </si>
  <si>
    <t>Izrada strateških politika za lokalni ekonomski razvoj</t>
  </si>
  <si>
    <t>NRS/ Mera 5, 28, 34</t>
  </si>
  <si>
    <t>MF, CDJPP,  Civilno društvo, Opštine</t>
  </si>
  <si>
    <t>1. Nacrt zakona izrađen (januar-decembar)
2. Izrada sekundarnog zakonodavstva (podzakonski akti) (januar-decembar)</t>
  </si>
  <si>
    <t xml:space="preserve">Pregled zakona o javno-privatnom partnerstvu
</t>
  </si>
  <si>
    <t xml:space="preserve">3.Povećanje konkurentnosti i investicija u privatni sektor kroz prilagođavanje kreditnih politika i modaliteta za javno-privatna partnerstva. </t>
  </si>
  <si>
    <t>Cilj 2.3</t>
  </si>
  <si>
    <t>Srednjoročni okvir troškova 2018-2020</t>
  </si>
  <si>
    <t>NRS Stub 3, mera 19</t>
  </si>
  <si>
    <t>ALBEX, MBAD Poslovanja Dijaspore, Privredne komore, MTI, Opštine.</t>
  </si>
  <si>
    <t xml:space="preserve">1. Najmanje 3 potpisana sporazuma o saradnji za izvoz (novembar) </t>
  </si>
  <si>
    <t>februar - novembar</t>
  </si>
  <si>
    <t>Promociona kampanja za izvoz lokalnih proizvoda u dijasporu</t>
  </si>
  <si>
    <t>Strateški razvojni plan IR 2017-2021; Nacrt sektorske strategije MRSZ-a 2018-2022 i Akcioni plan</t>
  </si>
  <si>
    <t>NRS, Stub 1. Mera 7.</t>
  </si>
  <si>
    <t>1. Broj inspektora povećan za 15 inspektora;
2. Opremamanje sa 2 nova vozila za inspektore rada;
3. Organizovanje i održavanje 10 obuka za inspektore rada.</t>
  </si>
  <si>
    <t xml:space="preserve"> Jačanje institucionalnih kapaciteta u Inspektoratu rada</t>
  </si>
  <si>
    <t>Program Vlade 2017-2021, Stub II Ekonomski razvoj i zapošljavanje, MF Cilj 2
SRUJF Prioritet 3</t>
  </si>
  <si>
    <t>NRS Mera 15</t>
  </si>
  <si>
    <t xml:space="preserve">PER Mera 13
</t>
  </si>
  <si>
    <t>MF, PAK, CK</t>
  </si>
  <si>
    <t xml:space="preserve">1 Poboljšana organizaciona struktura za upravljanje rizikom ispunjavanja poreza (URIP) sa agencijama za naplatu (CK i PAK) (januar - decembar)
2 Procena potreba za izgradnju kapaciteta izrađena (jun)
3 Broj održanih obuka (januar - decembar)
4 Broj obučenih službenika (januar - decembar)
</t>
  </si>
  <si>
    <t>Poboljšanje organizacione strukture i izgradnja kapaciteta za upravljanje rizikom ispunjavanja poreza (URIP) sa agencijama za naplatu (CK i PAK), kroz užu saradnju između njih</t>
  </si>
  <si>
    <t>Program Vlade 2017-2021, Stub II Ekonomski razvoj i zapošljavanje, MF Cilj 3
Strategija za sprečavanje i suzbijanje neformalne ekonomije, pranje novca, finansiranje terorizma i finansijskog kriminala 2014-2018</t>
  </si>
  <si>
    <t>NRS, Stub II</t>
  </si>
  <si>
    <t>ERA  Stub 2
NPSSSP 
Ekonomski kriterijumi</t>
  </si>
  <si>
    <t xml:space="preserve">MF, PAK, CK, JFI, PK,TSK, MEI, KP
</t>
  </si>
  <si>
    <t>1. Nacrt strategije i Akcioni plan izrađen</t>
  </si>
  <si>
    <t>juli - decembar</t>
  </si>
  <si>
    <t xml:space="preserve">Pregled Strategije i Akcionog plana za sprečavanje i suzbijanje neformalne ekonomije, pranje novca, finansiranje terorizma i finansijskog kriminala 2014-2018
</t>
  </si>
  <si>
    <t>ERA  Stub 2
NPSSSP Ekonomski kriterijumi</t>
  </si>
  <si>
    <t xml:space="preserve">MF, PAK, CK, JFI, PK, TSK, MEI, KP
</t>
  </si>
  <si>
    <t xml:space="preserve">1. Izrada šestomesečnog izveštaja (septembar)
2. Pregled Akcionog plana (januar)
</t>
  </si>
  <si>
    <t xml:space="preserve">Sprovođenje akcionog plana za borbu protiv neformalne ekonomije.
</t>
  </si>
  <si>
    <t xml:space="preserve">Program Vlade 2017-2021, Stub II Ekonomski razvoj i zapošljavanje, MF Cilj 3
Strateški plan PAK 2016-2020; Godišnji plan rada PAK-a; Godišnji plan tretiranja rizika ispunjavanja.
</t>
  </si>
  <si>
    <t>NRS, Mera 15</t>
  </si>
  <si>
    <t>NPSSSP/ Poglavlje 16
ERA  Stub 2</t>
  </si>
  <si>
    <t xml:space="preserve">1,072,7000 evra </t>
  </si>
  <si>
    <t>1. Broj poseta i provera povećan (januar-decembar).                  
2. Iznos dodatnog prometa povećan (januar-decembar).</t>
  </si>
  <si>
    <t>Borba protiv poreske utaje kroz realizaciju poreskih poseta i provera.</t>
  </si>
  <si>
    <t>2. Eliminisanje poreske utaje, smanjenje neformalne ekonomije i povećanje ekonomskih investicionih, proizvodnih i izvoznih aktivnosti;</t>
  </si>
  <si>
    <t>Cilj 2.2</t>
  </si>
  <si>
    <t>Program Vlade 2017-2021, Stub II Ekonomski razvoj i zapošljavanje
SRUJF 2016-2020</t>
  </si>
  <si>
    <t>NRS, Stub II (RJU)</t>
  </si>
  <si>
    <t>NPSSSP, Ekonomski kriterijumi</t>
  </si>
  <si>
    <t xml:space="preserve">KP, MJU, MEI, NKR, RKJN, KEU </t>
  </si>
  <si>
    <t>Administrativni troškovi i podrška od SBS (IPA 2017)</t>
  </si>
  <si>
    <t xml:space="preserve">1. Godišnji izveštaj 2017 izrađen - april
2. Šesto-mesečni izveštaj za 2018. godinu izrađen - septembar
3. Organizovani sastanci za dijalog o UJF, u okviru RJU (januar-decembar).
4. Sastanci koordinacione grupe za UJF (januar-decembar)
5. Pregled SRUJF-a i Akcionog plana (januar-decembar)
</t>
  </si>
  <si>
    <t xml:space="preserve"> Sprovođenje  Reforme upravljanja javnim finansijama
</t>
  </si>
  <si>
    <t>Program Vlade 2017-2021, Stub II Ekonomski razvoj i zapošljavanje, MF Cilj 1
SRUJF- Prioritet 11</t>
  </si>
  <si>
    <t>MF, Vlada, CBK</t>
  </si>
  <si>
    <t>1. Stvaranje ISUFK modula: (i) Za plaćanja i prihode - povezanost sa RTGS CBK-a i (ii) Povezivanje alokacije sa novčanim tokom (januara-oktobar)
2. Priloženje odgovarajućih finansijskih dokumenata u odgovarajućim modulima ISUFK-a (januar-decembar)</t>
  </si>
  <si>
    <t>Podizanje/razvoj sistema za upravljanje javnim finansijama (ISUFK)</t>
  </si>
  <si>
    <t>Program Vlade 2017-2021, Stub II Ekonomski razvoj i zapošljavanje, MF Cilj 1
Strategija Javnog duga 2018-2020</t>
  </si>
  <si>
    <t>MF, Vlada</t>
  </si>
  <si>
    <t>Kalendar Hartija od vrednosti/pokazatelj Prosečno vreme dospeća</t>
  </si>
  <si>
    <t xml:space="preserve">Produženje dospeća unutrašnjeg duga
</t>
  </si>
  <si>
    <t>MF, Vlada, USAID, MMF</t>
  </si>
  <si>
    <t xml:space="preserve">1. Revidirano finansijsko pravilo (januar-oktobar)
2. Priručnik za korišćenje Računovodstvenog plana, izrađen nakon analize (januar-decembar)
</t>
  </si>
  <si>
    <t>Pregled računovodstvenog plana i usklađivanja sa GFSM 2014</t>
  </si>
  <si>
    <t>Program Vlade 2017-2021, Stub II Ekonomski razvoj i zapošljavanje, MF Cilj 1
Izjava strateških prioriteta Vlade,</t>
  </si>
  <si>
    <t xml:space="preserve">Skupština i Vlada Republike Kosova;  Kancelarija za strateško planiranje, KP; Budžetske organizacije; </t>
  </si>
  <si>
    <t>1. Usvojeni Budžet</t>
  </si>
  <si>
    <t xml:space="preserve"> Pripremanje umerenog makrofiskalnog okvira kao osnovnog elementa za izradu budžeta Kosova 2019
</t>
  </si>
  <si>
    <t>Program Vlade 2017-2021, Stub II Ekonomski razvoj i zapošljavanje, MF Cilj 1
ZUJFO
SRUJF/ Prioritet 1.</t>
  </si>
  <si>
    <t>PAK/CK</t>
  </si>
  <si>
    <t xml:space="preserve">1. Mesečno poređenje prihoda i budžetskih troškova predviđenih sa realizovanim - (januar-decembar)
2. Izrada analiza i izvještaja o učinku (januar-decembar)
</t>
  </si>
  <si>
    <t xml:space="preserve">Osiguranje primene fiskalnog pravila
</t>
  </si>
  <si>
    <t>Program Vlade 2017-2021, Stub II Ekonomski razvoj i zapošljavanje, MF Cilj 1
Izveštaj zemlje o Kosovu</t>
  </si>
  <si>
    <t>KP/CBK/Resorna ministarstva</t>
  </si>
  <si>
    <t xml:space="preserve">1. Doprinos Programu ekonomskih reformi 2018 (PER), završen - januar
2. Doprinos Programu ekonomskih reformi 2019 (PER), izrađen (oktobar-decembar)
</t>
  </si>
  <si>
    <t>Pripremanje makrofiskalnog dela za Nacionalni program reformi u ekonomiji.</t>
  </si>
  <si>
    <t>Program Vlade 2017-2021, Stub II Ekonomski razvoj i zapošljavanje, MF Cilj 1
Srednjoročni okvir troškova
SRUJF/ Prioritet 1.</t>
  </si>
  <si>
    <t xml:space="preserve"> Makro-fiskalni okvir izrađen u skladu sa fiskalnim pravilima utvrđenim zakonom</t>
  </si>
  <si>
    <t xml:space="preserve">Pripremanje umerenog makrofiskalnog okvira kao osnovnog elementa izradu Srednjoročnog okvira troškova (MF) 2019-2021
</t>
  </si>
  <si>
    <t>1. Očuvanje makrofiskalne održivosti i poboljšanje upravljanja javnim finansijama;</t>
  </si>
  <si>
    <t>Cilj 2.1</t>
  </si>
  <si>
    <t>Strateški prioritet Vlade br. 2. Ekonomski razvoj i zapošljavanje</t>
  </si>
  <si>
    <t>Strategija modernizacije javne uprave 2015 - 2020;
Strategija za lokalnu samoupravu 2016-2026</t>
  </si>
  <si>
    <t>NRS, Stub 2</t>
  </si>
  <si>
    <t xml:space="preserve"> 1. Izrađena 4 periodična izveštaja za pristup javnim dokumentima u opštinama; (april-decembar)
2.% realizacije zahteva građana za pristup javnim dokumentima od strane opština (april-decembar); </t>
  </si>
  <si>
    <t>Praćenje sprovođenja zahteva za pristup javnim dokumentima u opštinama</t>
  </si>
  <si>
    <t>Strategija za lokalnu samoupravu 2016-2026;
SOT 2018-2021</t>
  </si>
  <si>
    <t>10 financiranih projekata NVO-a -    (jun);</t>
  </si>
  <si>
    <t>Finansijska podrška opštinskoj mreži organizacija civilnog društva u cilju povećanja njihovog doprinosa unapređenju lokalne samouprave</t>
  </si>
  <si>
    <t>4. NPSSSP, Politički kriterijumi, član 120 SSP-a</t>
  </si>
  <si>
    <t>MALS, KP, Opštine, Donatori</t>
  </si>
  <si>
    <t>1. Zvanične internet stranice opština i MALS-a, re-modelirane i funkcionalne (mart);
2. Jedinstveni intranet sistem za opštinske administrativne službe, programira i funkcionalan (jun);
3. Modul za onlajn prenošenje sastanaka skupština opština putem veb stranica opština, funkcionalan (april);
4. Platforma za unapređenje unutrašnje kontrole i povećanje transparentnosti MALS-a, stvorena (jun);
5.% objavljivanja usvojenih opštinskih akata na zvaničnim internet stranicama opština Službenom listu Republike Kosovo (mart-decembar).</t>
  </si>
  <si>
    <t xml:space="preserve">januar -decembar </t>
  </si>
  <si>
    <t xml:space="preserve">Unapređenje onlajn sistema informacija i transparentnosti za građane </t>
  </si>
  <si>
    <t>Program Vlade (2017-2021); Strategija za saradnju Vlada-civilno društvo 2013-2017; Uredba MF-BR-04/2017 o kriterijumima, standardima i proceduraama javnog finansiranja NVO-a</t>
  </si>
  <si>
    <t xml:space="preserve">Ministarstva, Opštine </t>
  </si>
  <si>
    <t xml:space="preserve">Administrativni troškovi,    Projekat tehničke pomoći Evropske unije "Podrška sprovođenju vladine strategije za saradnju sa civilnim društvom"
</t>
  </si>
  <si>
    <t>Izveštaj o sprovođenju Uredbe, usvojen i objavljen</t>
  </si>
  <si>
    <t xml:space="preserve">mart - april </t>
  </si>
  <si>
    <t>Praćenje fondova koje institucije dodeljuju za NVO</t>
  </si>
  <si>
    <t xml:space="preserve">2000 evra, Projekat tehničke pomoći Evropske unije "Podrška sprovođenju vladine strategije za saradnju sa civilnim društvom"
</t>
  </si>
  <si>
    <t xml:space="preserve">Izvještaj o sprovođenju standarda i dokumenata objavljenih na platformi, usvojen.  </t>
  </si>
  <si>
    <t xml:space="preserve">mart </t>
  </si>
  <si>
    <t>Praćenje sprovođenja Minimalnih standarda za javne konsultacije</t>
  </si>
  <si>
    <t>Program Vlade (2017-2021); Strategija za saradnju Vlada-civilno društvo 2013-2017; Strategija za bolje uređenje</t>
  </si>
  <si>
    <t>Ministarstva     Opštine Agencije, OCD</t>
  </si>
  <si>
    <t xml:space="preserve">5 000 evra, Projekat tehničke pomoći Evropske unije "Podrška sprovođenju vladine strategije za saradnju sa civilnim društvom"
</t>
  </si>
  <si>
    <t xml:space="preserve">1. Elektronska platforma za planiranje, praćenje i izveštavanje aktivnosti MALS-a i opština, funkcionalizovana (mart). </t>
  </si>
  <si>
    <t xml:space="preserve">Pregledanje strategije za saradnju Vlada- Civilno društvo 2018-2022 </t>
  </si>
  <si>
    <t>9. Povećanje transparentnosti, građanskog učešća i civilnog društva u donošenju odluka i zaštita slobode medija.</t>
  </si>
  <si>
    <t>Cilj 1.9</t>
  </si>
  <si>
    <t>Strategija za poboljšanje planiranja i koordinacije politika na Kosovu 2017-2021;
Strategija za lokalnu samoupravu 2016-2026;
SOT 2018-2021</t>
  </si>
  <si>
    <t xml:space="preserve">1. Platforma elektronike për planifikim, monitorim dhe raportim të aktiviteteve të MALS-së dhe komunave, e funksionalizuar Elektronska platforma za planiranje, praćenje i izveštavanje aktivnosti MALS-a i opština, funkcionalizovan (mart). </t>
  </si>
  <si>
    <t>Povezivanje planiranja, praćenja i izveštavanja preko naprednih programa elektronske komunikacije</t>
  </si>
  <si>
    <t xml:space="preserve">8. Dalje poboljšanje planiranja i koordinacije politika; </t>
  </si>
  <si>
    <t>Cilj 1.8</t>
  </si>
  <si>
    <t xml:space="preserve">AP  ERA  1.4 </t>
  </si>
  <si>
    <t>1. Politički kriterijumi, Član 120 SSP-a, Aktivnost 1.1.2</t>
  </si>
  <si>
    <t>1. Strategija SMJU i Akcioni plan, usvojen</t>
  </si>
  <si>
    <t>februar</t>
  </si>
  <si>
    <t xml:space="preserve">Pregled Strategije i Akcionog plana za modernizaciju javne uprave.                                           </t>
  </si>
  <si>
    <t>MJU, KP, MP</t>
  </si>
  <si>
    <t>1. Nacrt zakona o Administrativnom sukobu, usvojen</t>
  </si>
  <si>
    <t>Izrada pravnog okvira nakon završetka upravnog postupka.</t>
  </si>
  <si>
    <t xml:space="preserve">AP  ERA  1.5 </t>
  </si>
  <si>
    <t>1. 1. Politički kriterijumi, Član 120 SSP-a, Aktivnost  1.1.2    2.  Politički kriterijumi, Član 120 SSP-a, Aktivnost 1.1.2  3.  Politički kriterijumi, Član 120 SSP-a, Aktivnost 1.1.2</t>
  </si>
  <si>
    <t>MJU, KP
MF, MEI</t>
  </si>
  <si>
    <t>1. Usvojen Zakon o organizaciji javne uprave, jun
2. Usvojen Zakon o civilnoj službi, jun
3. Koncept dokument za Plate koje se realizuju iz Budžeta RKS, januar
3. Usvojen Zakon o platama iz budžeta, jun
5. Koncept dokument o službenim praznicima, mart
6. Koncept dokument o Javnoj upravi, jun
7. Koncept dokument za administraciju baze podataka, decembar</t>
  </si>
  <si>
    <t xml:space="preserve"> jun</t>
  </si>
  <si>
    <t xml:space="preserve">Izrada pravnog okvira za Reformu javne uprave
</t>
  </si>
  <si>
    <t>7. Sprovođenje strateškog okvira za modernizaciju javne uprave u cilju povećanja transparentnosti i odgovornosti državne uprave;</t>
  </si>
  <si>
    <t>Cilj 1.7</t>
  </si>
  <si>
    <t xml:space="preserve">MJU </t>
  </si>
  <si>
    <t>Program Vlade 2017-2021, Stub II Ekonomski razvoj i zapošljavanje, MF Cilj 3
Plan učinka i resursa kosovske Jedinice za financijsku inteligenciju 2016-2019</t>
  </si>
  <si>
    <t>ERA  Stub 2
NPSSSP Poglavlje 24</t>
  </si>
  <si>
    <t>MUP, PK, AKSP, KP, TSK, SSK JFI, CK, PAK, međunarodni partneri</t>
  </si>
  <si>
    <r>
      <t xml:space="preserve">1. Zajedničke obuke institucija za sprovođenje zakona (januar-decembar).
2. Osnovne i specijalizirane obuke iz oblasti protiv ekstremizma, radikalizma i terorizma (januar-decembar)
3. Pregled Administrativnog uputstva za </t>
    </r>
    <r>
      <rPr>
        <sz val="12"/>
        <color indexed="10"/>
        <rFont val="Book Antiqua"/>
        <family val="1"/>
      </rPr>
      <t>PEP</t>
    </r>
    <r>
      <rPr>
        <sz val="12"/>
        <color indexed="8"/>
        <rFont val="Book Antiqua"/>
        <family val="1"/>
      </rPr>
      <t xml:space="preserve"> (januar-februar)
4. AU za vlasnika korisnika (januar-jun)            </t>
    </r>
  </si>
  <si>
    <t>Izgradnja kapaciteta u borbi protiv terorizma i finansiranja terorizma</t>
  </si>
  <si>
    <t xml:space="preserve">Program Vlade 2017-2021, Stub II Ekonomski razvoj i zapošljavanje, MF Cilj 2
Strateški plan CK-a 2016-2018
Nacionalna strategija za IUG 2013-2018 </t>
  </si>
  <si>
    <t xml:space="preserve">1. Broj redovnih i nenajavljenih kontrola (januar-decembar);
2. Broj zajedničkih kontrola sa sektorima CK i drugim agencijama (januar-decembar);
3. Broj rešenja o naplati i njihova vrednost (januar-decembar);
</t>
  </si>
  <si>
    <t>Povećanje direktne saradnje sa drugim organima za sprovođenje zakona radi povećanja efikasnosti otkrivanja slučajeva, zabranjene robe, organizovanog kriminala i krijumčarenja</t>
  </si>
  <si>
    <r>
      <t xml:space="preserve">1. Broj patrola jedinica protiv krijumčarenja (januar-decembar)
2. Broj otkrivenih slučajeva (januar-decembar);
3. Broj krivičnih prijava (januar-decembar);
4. Broj prijavljenih lica (januar-decembar);
5. Identifikovana izbegavanja (januar-decembar);
6. Broj pretresa (januar-decembar);
7. Broj uhapšenih lica (januar-decembar);
8. Zaplenjena imovina i roba (januar-decembar);
9. Broj prekršaja u GP i </t>
    </r>
    <r>
      <rPr>
        <sz val="12"/>
        <color indexed="10"/>
        <rFont val="Book Antiqua"/>
        <family val="1"/>
      </rPr>
      <t>ZBD</t>
    </r>
    <r>
      <rPr>
        <sz val="12"/>
        <color indexed="8"/>
        <rFont val="Book Antiqua"/>
        <family val="1"/>
      </rPr>
      <t xml:space="preserve"> (januar-decembar);</t>
    </r>
  </si>
  <si>
    <t xml:space="preserve">Intenziviranje aktivnosti za zaštitu građana Kosova protiv organizovanog kriminala i krijumčarenja od strane Carine Kosova.     </t>
  </si>
  <si>
    <t>Program Vlade 2017-2021, Stub II Ekonomski razvoj i zapošljavanje, MF Cilj 3
Nacionalna strategija Republike Kosovo za prevenciju i suzbijanje neformalne ekonomije, pranje novca, finansiranje terorizma i finansijskog kriminala 2014-2018;
- Strategija za prevenciju nasilnog ekstremizma i radikalizacije koja dovodi do terorizma 2015 2020 i Akcioni plan
- Akcioni plan Strategije protiv terorizma 2018-2023
- Akcioni plan Strategije protiv Organizovanog kriminala 2018-2023</t>
  </si>
  <si>
    <t>JFI-K, KAI, PK, STRK, PAK, CK,</t>
  </si>
  <si>
    <t>1. Broj redovnih sastanaka za ciljanje teških krivičnih dela (januar-decembar)
2. Broj istraga o pranju novca na osnovu stručne analize JFI-K (januar-decembar)</t>
  </si>
  <si>
    <r>
      <t>Promovisanje saradnje i koordinacije između institucija, kao i povećanje saradnje sa domaćim institucijama za sprovođenje zakona</t>
    </r>
    <r>
      <rPr>
        <b/>
        <sz val="12"/>
        <color indexed="8"/>
        <rFont val="Book Antiqua"/>
        <family val="1"/>
      </rPr>
      <t xml:space="preserve">
</t>
    </r>
  </si>
  <si>
    <t xml:space="preserve">Program Vlade 2017-2021, Stub II Ekonomski razvoj i zapošljavanje, MF Cilj 3
Nacionalna strategija Republike Kosovo za prevenciju i suzbijanje neformalne ekonomije, pranje novca, finansiranje terorizma i finansijskog kriminala 2014-2018;
- Strategija za prevenciju nasilnog ekstremizma i radikalizacije koja dovodi do terorizma 2015 2020 i Akcioni plan
- Akcioni plan Strategije protiv terorizma 2018-2023
- Akcioni plan Strategije protiv Organizovanog kriminala 2018-2023
</t>
  </si>
  <si>
    <t>JFI-K, KAI, PK, STRK</t>
  </si>
  <si>
    <r>
      <t xml:space="preserve">1. Broj izveštaja primljenih od strane izveštajnih subjekata o sumnjama za finansiranje terorizma - </t>
    </r>
    <r>
      <rPr>
        <sz val="12"/>
        <rFont val="Book Antiqua"/>
        <family val="1"/>
      </rPr>
      <t>TFR</t>
    </r>
    <r>
      <rPr>
        <sz val="12"/>
        <color indexed="8"/>
        <rFont val="Book Antiqua"/>
        <family val="1"/>
      </rPr>
      <t xml:space="preserve"> (januar-decembar)
2. Raspodeljeni izveštaji (januar-decembar)</t>
    </r>
  </si>
  <si>
    <t>Praćenje i prikupljanje analitičkih izvještaja inteligencije iz otvorenih i zatvorenih izvora</t>
  </si>
  <si>
    <t xml:space="preserve">Program Vlade 2017-2021, Stub II Ekonomski razvoj i zapošljavanje, MF Cilj 3
Nacionalna strategija Republike Kosovo za prevenciju i suzbijanje neformalne ekonomije, pranje novca, finansiranje terorizma i finansijskog kriminala 2014-2018;
- Strategija za prevenciju nasilnog ekstremizma i radikalizacije koja dovodi do terorizma 2015 2020 i Akcioni plan
- Akcioni plan Strategije protiv terorizma 2018-2023
- Akcioni plan Strategije protiv Organizovanog kriminala 2018-2023
</t>
  </si>
  <si>
    <t>ERA Stub 2
NPSSSP Poglavlje 24</t>
  </si>
  <si>
    <t>Broj analiziranih slučajeva  (januar-decembar)</t>
  </si>
  <si>
    <t xml:space="preserve"> Praćenje financijskih aktivnosti pojedinaca ili radikalnih i ekstremnih grupa</t>
  </si>
  <si>
    <t>1. Strategija protiv terorizma i Akcioni plan 2012-2017.
2. Strategija za prevenciju nasilnog ekstremizma i radikalizacije koja dovodi do terorizma 2015-2020</t>
  </si>
  <si>
    <t xml:space="preserve"> Nacionalni plan za sprovođenje SSP-a, Poglavlje 24: Pravda, sloboda i bezbednost/Borba protiv terorizma  </t>
  </si>
  <si>
    <t>KP, MONT, međunarodni partneri</t>
  </si>
  <si>
    <t>1. Najmanje 3 mehanizma upućivanja, uspostavljena (decembar)
2. Organizovanje kampanje za podizanje svesti
3. Osnivanje Divizije za deradikalizaciju (mart)
4. Standardni paketi usluga, izrađeni (jun)
5. Plan održive reintegracije, prema specifičnostima lica vraćenih iz područja sukoba, izrađen (jun)</t>
  </si>
  <si>
    <t xml:space="preserve">  Jačanje preventivnih mera nasilnog ekstremizma kao i deradikalizacija i reintegracija lica vraćenih iz područja sukoba</t>
  </si>
  <si>
    <t>6. Povećanje efikasnosti mehanizama za sprovođenje zakona u sprečavanju nasilnog ekstremizma, organizovanog kriminala i borbe protiv terorizma;</t>
  </si>
  <si>
    <t>Cilj 1.6</t>
  </si>
  <si>
    <t>ERA 
Stub 2 
NPSSSP/ Poglavlje  6  Pravo kompanija</t>
  </si>
  <si>
    <t>Ministarstvo Finansija, Savet Kosova za Financijsko izveštavanje, Ministarstvo za evropske integracije</t>
  </si>
  <si>
    <t>1. Usvojeni podzakonski akti (septembar)</t>
  </si>
  <si>
    <t xml:space="preserve">januar - septembar
</t>
  </si>
  <si>
    <t>Izdavanje podzakonskih akata za sprovođenje Zakona o računovodstvu, reviziji i finansijskom izvještavanju</t>
  </si>
  <si>
    <t>Program Vlade 2017-2021, Stub II Ekonomski razvoj i zapošljavanje, MF Cilj 7
Zakon o JPP (Br. 04/L-045)</t>
  </si>
  <si>
    <t>NRS/mera 5, 28, 34</t>
  </si>
  <si>
    <t>SSP: Blok 1: Politički kriterijumi i  Poglavlje 5 SSP-a: Javne nabavke</t>
  </si>
  <si>
    <t>MF, CDJPP, Opštine.</t>
  </si>
  <si>
    <t>1. Broj obuka (januar-decembar)
2. Broj obučenih/sertifikovanih javnih službenika (januar-decembar); 
3. Broj promocionih aktivnosti za model JPP-a (januar-decembar)</t>
  </si>
  <si>
    <t xml:space="preserve">Poboljšanje poslovnog okruženja izgradnjom kapaciteta za JPP u državnim organima centralnog i lokalnog nivoa
</t>
  </si>
  <si>
    <t>Program Vlade 2017-2021, Stub II Ekonomski razvoj (MER Sektor 2 Energija)</t>
  </si>
  <si>
    <t>Poglavlje 8  NPSSSP-a.
ERA Stub 2</t>
  </si>
  <si>
    <t>MF, KDP, DDP</t>
  </si>
  <si>
    <t xml:space="preserve">1. Kompletiranje podzakonskog okvira (januar-decembar)
2. Kompletiranje osoblja (januar-jun)
3. Broj održanih obuka (januar-decembar)
</t>
  </si>
  <si>
    <t xml:space="preserve">Funkcionalizacija Departmana za državnu pomoć    
</t>
  </si>
  <si>
    <t>Program Vlade 2017-2021, Stub II Ekonomski razvoj i zapošljavanje, MF Cilj 2
Strateški plan CK-a  2016-2018</t>
  </si>
  <si>
    <t xml:space="preserve">NPSSSP/ Poglavlje 29 Dogana </t>
  </si>
  <si>
    <t>1. Broj identifikovanih kompanija (januar-decembar)
2. Broj ovlašćenih kompanija. (januar-decembar)</t>
  </si>
  <si>
    <t xml:space="preserve">Upravljanje procesom ovlašćenih ekonomskih operatera (OEO) koje će omogućiti kompanijama zemalja članica CEFTA da samostalno izvrše carinjenje prilikom izvoza i uvoza kako bi osigurali bržu i jeftiniju trgovinu.  
   </t>
  </si>
  <si>
    <t xml:space="preserve">Program Vlade 2017-2021, Stub II Ekonomski razvoj i zapošljavanje, MF Cilj 2
Strateški plan CK 2016-2018
</t>
  </si>
  <si>
    <t xml:space="preserve">NPSSSP/ Poglavlje 29 Carina </t>
  </si>
  <si>
    <t>1. Funkcionalizovani portal; (januar-decembar)
2. Broj korisnika (januar-decembar);</t>
  </si>
  <si>
    <t xml:space="preserve"> Funkcionalizacija i administracija komercijalnog portala transparentnosti  poslovanja iz Carine Kosova.
</t>
  </si>
  <si>
    <t xml:space="preserve">Program Vlade 2017-2021, Stub II Ekonomski razvoj i zapošljavanje, MF Cilj 2
Strateški plan PAK-a 2016-2020;
SRUJF/ Prioritet 3
</t>
  </si>
  <si>
    <t xml:space="preserve">NPSSSP/ Poglavlje 16
</t>
  </si>
  <si>
    <t>1. Softver za upravljanje rizikom i poslovnom inteligencijom, razvijen i u primeni.</t>
  </si>
  <si>
    <t xml:space="preserve">Modernizacija informacione tehnologije u poreskoj administraciji
</t>
  </si>
  <si>
    <t xml:space="preserve">1. Funkcionalizovana aplikacija (januar-decembar)
2. Povećan broj onlajn usluga (januar-decembar)
</t>
  </si>
  <si>
    <t>Automatizacija vraćanja/rembursiranja PDV-a, PLP-a i PPK-a i onlajn poreskih usluga</t>
  </si>
  <si>
    <t>Program Vlade 2017-2021, Stub II Ekonomski razvoj i zapošljavanje, MF Cilj 3
Nacionalna strategija za sprečavanje i suzbijanje neformalne ekonomije, pranje novca, finansiranje terorizma i finansijskog kriminala 2014-2018;</t>
  </si>
  <si>
    <t>NPSSSP Poglavlje 16</t>
  </si>
  <si>
    <t>MF, PAK.</t>
  </si>
  <si>
    <t>Koncept Dokument usvojen u Vladi Republik Kosova</t>
  </si>
  <si>
    <t xml:space="preserve">januar </t>
  </si>
  <si>
    <t>Izrada Koncept dokumenta o tretiranju Zakona o igrama na sreću.</t>
  </si>
  <si>
    <t>1. Koncept dokument u oblasti poreza
2. Zakona o porezu na prihode korporacija,
3. Zakon o ličnom prihodu i
4. Zakon o porezu na dodatu vrednost</t>
  </si>
  <si>
    <t>Izrada koncept dokumenata u oblasti poreza</t>
  </si>
  <si>
    <t>5. Poboljšanje poslovnog okruženja kroz povećanje efikasnosti pružanja usluga, sistema državnih inspekcija i smanjenjem administrativnih barijera za poslovanja</t>
  </si>
  <si>
    <t>Cilj 1.5</t>
  </si>
  <si>
    <t>1. Nacionalna strategija protiv organizovanog kriminala i Akcioni plan 2012-2017.</t>
  </si>
  <si>
    <t>NPSSSP,  Borba protiv organizovanog kriminala i policijska saradnja</t>
  </si>
  <si>
    <t>PK, međunarodni partneri</t>
  </si>
  <si>
    <t>1. Sistem zakonitog prisluškivanja, napredni (decembar)
2. Oprema za istrage, napredna (decembar)
3. Operativna oprema, napredna (decembar)</t>
  </si>
  <si>
    <t>Podizanje operativnih i istražnih kapaciteta Policije Kosova</t>
  </si>
  <si>
    <r>
      <t>KAJB, PK, AUE, CK</t>
    </r>
    <r>
      <rPr>
        <sz val="11"/>
        <color indexed="8"/>
        <rFont val="Book Antiqua"/>
        <family val="1"/>
      </rPr>
      <t xml:space="preserve">, MP, </t>
    </r>
  </si>
  <si>
    <t>1. Kurikulumi za obuku u oblasti javne bezbednosti, izrađeni
2. Uredba o visokom obrazovanju u KAJB, izmenjena
3. Elektronski sistem za upravljanje studentima, funkcionalizovan
4. 207 obuka i 3958 obučenih službenika u oblasti javne bezbednosti</t>
  </si>
  <si>
    <t>Unapređenje programa i razvoj novih kurikuluma obuke u oblasti javne bezbednosti</t>
  </si>
  <si>
    <t>1. Razvojna strategija  KAF-a 2016-2020</t>
  </si>
  <si>
    <t>KAF</t>
  </si>
  <si>
    <t>30,000€ BRK; 1,500,000€ Donatori</t>
  </si>
  <si>
    <t xml:space="preserve">1. Napredna laboratorijska i tehnološka oprema
2. Održavajte i ažuriranje AFIS i CODIS sistema
3. Nove metode i laboratorije, akreditovane
</t>
  </si>
  <si>
    <t xml:space="preserve">Podizanje tehničkih kapaciteta laboratorija Kosovske agencije za forenzku </t>
  </si>
  <si>
    <t xml:space="preserve">4. Reforma i unapređenje institucija za sprovođenje zakona u borbi protiv korupcije i transnacionalnog organizovanog kriminala; </t>
  </si>
  <si>
    <t>Cilj 1.4</t>
  </si>
  <si>
    <t xml:space="preserve">Strateški razvojni plan MP 2018 - 2021 </t>
  </si>
  <si>
    <t xml:space="preserve">NRS, Mera 13,  aktivnost 13.1. i  13.4  </t>
  </si>
  <si>
    <t>NPSSSP Poglavlje 23 i Poglavlje 4</t>
  </si>
  <si>
    <t>SSK, KP, UP, Komora javnih beležnika, Komora privatnih izvršitelja, Projekat EU "Izrada civilnog zakonika" Projekat USAID/PRP</t>
  </si>
  <si>
    <t>1. Opšti deo Civilnog zakonika, izrađen (decembar)
2. Deo imovinskog prava i drugih stvarnih prava, izrađenih (decembar)
3. Deo o porodičnom pravu i nasledstvu, izrađen (decembar)
4. Pravo o obavezama, izrađeno (decembra)
5. Konačni Nacrt civilnog zakonika (decembar)</t>
  </si>
  <si>
    <t xml:space="preserve">Izrada Civilnog zakonika Republike Kosovo </t>
  </si>
  <si>
    <t>Nacionalna strategija o imovinskim pravima 2017 - 2020 i PER 2018-2020</t>
  </si>
  <si>
    <t xml:space="preserve">NRS, Mera 13,  aktivnost 13.1. i  13.2  </t>
  </si>
  <si>
    <t>NPSSSP, Poglavlje 4</t>
  </si>
  <si>
    <t>MŽSPP, MPŠRR, KAP, MALS, KP, Projekat USAID/PRP</t>
  </si>
  <si>
    <t xml:space="preserve">1. Nacrt zakona o javnoj svojini, izrađen (jun)
2. Nacrt zakona o građevinskom zemljištu, usvojen (jun)
3. Koncept dokument o oblasti svojinu i stvarna prava, februar
4. Nacrt zakona o imovini i drugim stvarnim pravima, usvojen (maj)
5. Koncept dokument o transformaciji prava na korišćenje društvene imovine, usvojen (oktobar)
6. Koncept dokument o menicama i platnim obavezama, izrađen (april)
</t>
  </si>
  <si>
    <t>januar-oktobar</t>
  </si>
  <si>
    <t xml:space="preserve"> Izrada zakonodavstva u oblasti imovinskih prava</t>
  </si>
  <si>
    <t>SSK, KP, KAP, MIP</t>
  </si>
  <si>
    <t>1. Koncept dokument o parničkom postupku, izrađen (jun)
2. Koncept dokument o Posebnoj komori Vrhovnog suda, izrađen (jun)
3. Zakon o međunarodnom privatnom pravu, usvojen (jun)</t>
  </si>
  <si>
    <t>Izrada i usklađivanje zpakonodavstva u oblasti civilnog prava</t>
  </si>
  <si>
    <t>Jačanje zakonskog okvira u oblasti civilnog prava</t>
  </si>
  <si>
    <t>Cilj 1.3</t>
  </si>
  <si>
    <t>KP, MJU</t>
  </si>
  <si>
    <t>1. Dopuna-izmena Uredbe br. 36/2013 o unutrašnjoj organizaciji i sistematizaciji radnih mesta u Ministarstvu unutrašnjih poslova, usvojena (septembar)
2. Koncept dokument o Ministarstvu unutrašnjih poslova, usvojen (decembar)
3. Razvojna strategija Ministarstva unutrašnjih poslova, izrađena (decembar)</t>
  </si>
  <si>
    <t>Pregled i dopuna uloge Ministarstva unutrašnjih poslova</t>
  </si>
  <si>
    <t xml:space="preserve">NPSSSP Poglavlje 23,
ERA </t>
  </si>
  <si>
    <t>SSK, TSK, PK, MUP, KP, APK, UP</t>
  </si>
  <si>
    <t>1. Izmena/dopuna Krivičnog zakonika Republike Kosovo, usvojenr (mart)  
2. Izmena/dopuna Zakonika o krivičnom postupku, usvojen (jun)
3. Nacrt zakona o izmenama i dopunama Zakona o SSK; usvojen (mart)
4. Nacrt zakona o izmenama i dopunama Zakona o TSK-u; usvojen (mart)
5. Nacrt zakona o disciplinskoj odgovornosti sudija i tužilaca, usvojen (mart)
6. Nacrt zakona o izmenama i dopunama Zakona o sudovima; usvojen (mart)
7. Koncept dokument o izmeni/dopuni Zakona o izvršenju krivičnih sankcija, izrađen (jun)</t>
  </si>
  <si>
    <t>Izrada zakonodavstva u krivičnoj oblasti</t>
  </si>
  <si>
    <t>Unapređenje pravnog okvira u krivičnoj oblasti i potpuni i funkcionalni pregled sektora vladavine prava;</t>
  </si>
  <si>
    <t>Cilj 1.2</t>
  </si>
  <si>
    <t>1. Program Vlade 2017-2021;
2. Nacionalna strategija protiv organizovanog kriminala i Akcioni plan 2012-2017.</t>
  </si>
  <si>
    <t>PIK, PK, SSK, TSK</t>
  </si>
  <si>
    <t xml:space="preserve"> 1. Broj regionalnih kancelarija, otvorenih (decembar)
2. Broj istraženih slučajeva (decembar)
3. Broj slučajeva korupcije, istraženih (decembar)
4. Broj redovnih i vanrednih inspekcija (decembar)</t>
  </si>
  <si>
    <t xml:space="preserve">Jačanje integriteta policijskih službenika Kosova i sprečavanje drugih ilegalnih aktivnosti </t>
  </si>
  <si>
    <t xml:space="preserve">Program Vlade 2017-2021  </t>
  </si>
  <si>
    <t>APK, KP, TSK, MUP, SSK, MJU, MF, KGR, KAI</t>
  </si>
  <si>
    <t xml:space="preserve">1. Nacrt zakona o Agenciji protiv korupcije, izrađen (decembar); 
2. Nacrt zakona o prijavljivanju, poreklu i kontroli imovine viših javnih funkcionera, izrađen (decembar);
3. Koncept Dokument o zaštiti informatora, izrađen (septembar)         </t>
  </si>
  <si>
    <t xml:space="preserve">Unapređenje zakonskog okvira u borbi protiv korupcije  </t>
  </si>
  <si>
    <t>MP</t>
  </si>
  <si>
    <t>Strateški razvojni plan MP 2018 - 2021 Program Vlade 2017-2021</t>
  </si>
  <si>
    <t>Kancelarija predsednika, MUP, MF, KP, SSK, TSK, Carina, UP, PK, AKI</t>
  </si>
  <si>
    <t xml:space="preserve">1. Projektni zadaci za funkcionalni pregled, usvojeni (mart)                                  
2. Sveobuhvatna analiza za sektor vladavine prava, realizovano (decembar)                                 
3. Kompletna zakonska ifrastruktura koja reguliše oblast pravde, pregledana (decembar) 
</t>
  </si>
  <si>
    <t>Funkcionalni pregled sektora vladavine prava</t>
  </si>
  <si>
    <t>Borba protiv korupcije i organizovanog kriminala kroz unapređenje institucija za borbu protiv korupcije i uspostavljanja novog sistema za proveru sigurnosti;</t>
  </si>
  <si>
    <t xml:space="preserve">Cilj 1.1 </t>
  </si>
  <si>
    <t>Strateški prioritet Vlade br. 1. Dobro upravljanje i vladavina prava</t>
  </si>
  <si>
    <t>Ministarstvo</t>
  </si>
  <si>
    <t>Strateški prioriteti vlade</t>
  </si>
  <si>
    <t xml:space="preserve">Broj primljenih i analiziranih uzoraka u sektorima LHV-a, izveštavan </t>
  </si>
  <si>
    <t xml:space="preserve">Analiza uzoraka na laboratoriji za bezbednost hrane i zdravlje životinja </t>
  </si>
  <si>
    <t>NPSSSP poglavlje 12</t>
  </si>
  <si>
    <t xml:space="preserve">IKJZ, MZ </t>
  </si>
  <si>
    <t xml:space="preserve">Broj službenih sanitarnih kontrola od strane unutrašnjeg fitosanitarnog i graničnog fitisanitarnog sektora, unutrašnjeg veterinarskog i graničkog veterinarskog sektora, kao i sanitarnog sektora, izveštavan </t>
  </si>
  <si>
    <t xml:space="preserve">Sprovođenje službene kontrole od strane Inspekcije AHV-a </t>
  </si>
  <si>
    <t>AHV                     MPŠRR   
MF
MALS</t>
  </si>
  <si>
    <t xml:space="preserve">Broj preduzetih aktivnosti kao i broj prskanih životinja, izveštavan </t>
  </si>
  <si>
    <t xml:space="preserve">Prskanje životinja protiv bolesti Krimsko-Kongo hemoragijske groznice u endemskim opštinama Mališevo, Orahovac, Suva Reka i Klina </t>
  </si>
  <si>
    <t>AHV                     MPŠRR</t>
  </si>
  <si>
    <t xml:space="preserve">Broj sastanaka/obuka i broj učesnika poljoprivrednika, izveštavan </t>
  </si>
  <si>
    <t xml:space="preserve">januar - septembar  </t>
  </si>
  <si>
    <t xml:space="preserve">Edukacija poljoprivrednika, njihovo informisanje o populaciji pasa u zemlji </t>
  </si>
  <si>
    <t xml:space="preserve">AHV                     MPŠRR         </t>
  </si>
  <si>
    <t xml:space="preserve">Broj identifikovanih i registrovanih životinja, izveštavan </t>
  </si>
  <si>
    <t xml:space="preserve">Identifikacija i registracija životinja vrste goveda, ovaca, koza i svinja.  </t>
  </si>
  <si>
    <t xml:space="preserve">PIK, NIJZ </t>
  </si>
  <si>
    <t xml:space="preserve">Rezultati istraživanja od strane Direkcije za zdravlje i dobrobit životinja, izveštavani </t>
  </si>
  <si>
    <t xml:space="preserve">Istraživanje bolesti Bruceloza, Leukoza, TBC, IBR i Klasične kuge kod životinja </t>
  </si>
  <si>
    <t xml:space="preserve">MPŠRR </t>
  </si>
  <si>
    <t xml:space="preserve">Broj vakcinisanih životinja zbog različitih bolesti, izveštavan </t>
  </si>
  <si>
    <t xml:space="preserve">Vakcinacija životinja protiv bolesti Bruceloze, Antraksa, LSD-a, Besnila i Klasične kuge svinja </t>
  </si>
  <si>
    <t xml:space="preserve">MPŠRR, KEU, MŽSPP </t>
  </si>
  <si>
    <t>BK 2,000,000
donatori  2,000,000</t>
  </si>
  <si>
    <t xml:space="preserve">Dostavljena i ugrađena oprema. </t>
  </si>
  <si>
    <t xml:space="preserve">Nabavka opreme i njena ugradnja u fabrici za preradu životinjskih nusproizvoda </t>
  </si>
  <si>
    <t xml:space="preserve">Izveštaj o odobrenim i registrovanim subjektima </t>
  </si>
  <si>
    <t xml:space="preserve">Odobravanje i registracija subjekata poslovanja hranom životinjskog i neživotinjskog porekla, i njihova kategorizacija prema riziku. </t>
  </si>
  <si>
    <t xml:space="preserve">KP, MPŠRR, MTI, MF, MŽSPP, MZ, MEI, MALS </t>
  </si>
  <si>
    <t xml:space="preserve">1. Uredba o životinjskim nusproizvodima, usvojena  
2. Uredba o korišćenju i trgovini prirodnih mineralnih voda, usvojena 
3. Uredba o sledljivosti hrane životinjskog porekla, usvojena  
4. Planovi službenih kontrola i uzorkovanja subjekata poslovanja hranom, u kojem je uključen nacionalni plan za nadgledanje otpada, usvojeni  
5. Višegodišnji plan za kontrolu i iskorenjivanje bolesti životinja, usvojen </t>
  </si>
  <si>
    <t xml:space="preserve">Unapređenje pravnog osnova u oblasti zaštite javnog zdravlja, zdravlja životinja i biljaka  </t>
  </si>
  <si>
    <t xml:space="preserve">Povećanje standarda kvaliteta i bezbednosti hrane 
</t>
  </si>
  <si>
    <t xml:space="preserve">Zakon o rodnoj ravnopravnosti Zakon o porodici, Zakon o nasleđu, Strategija za imovine </t>
  </si>
  <si>
    <t xml:space="preserve">Mera 13 NSR-a jačanje sistema imovinskih prava  </t>
  </si>
  <si>
    <t>katastarska agencija; MF</t>
  </si>
  <si>
    <t xml:space="preserve">5,000.00 evra SIDA </t>
  </si>
  <si>
    <t xml:space="preserve">Izdavanje izveštaja o proceni uticaja afirmativne mere.  </t>
  </si>
  <si>
    <t xml:space="preserve">jun -  septembar  </t>
  </si>
  <si>
    <t xml:space="preserve">Procena uticaja afirmativne mere </t>
  </si>
  <si>
    <t xml:space="preserve">Zakon o zaštiti od nasilja u porodici  </t>
  </si>
  <si>
    <t xml:space="preserve"> NPSSSP poglavlje 23 </t>
  </si>
  <si>
    <t xml:space="preserve">MP; MRSZ; MONT; MZ; Tužilaštvo; PK. </t>
  </si>
  <si>
    <t>3,000.00 evra ARR 8,000.00 evra SIDA</t>
  </si>
  <si>
    <t xml:space="preserve">Standardne akcione procedure, revidirane.  </t>
  </si>
  <si>
    <t xml:space="preserve">jun -decembar </t>
  </si>
  <si>
    <t xml:space="preserve">Dopunjavanje zakonskog okvira za razmatranje slučajeva nasilja u porodici  </t>
  </si>
  <si>
    <t xml:space="preserve">Zakon o rodnoj ravnopravnosti Zakon o upravljanju javnim finansijama Program Vlade Kosova 2017-2021 </t>
  </si>
  <si>
    <t xml:space="preserve">NPSSSP poglavlje 23  </t>
  </si>
  <si>
    <t xml:space="preserve">Ministarstvo finansija </t>
  </si>
  <si>
    <t xml:space="preserve">3,000.00 evra ARR,
10,000.00 SIDA </t>
  </si>
  <si>
    <t xml:space="preserve">1. Koncept Dokument, usvojen (april),
2. Normativni akt o rodnom budžetiranju, usvojen (decembar) </t>
  </si>
  <si>
    <t xml:space="preserve">Dopunjavanje pravnog osnova i najboljih praksi za sprovođenje i odgovorno rodno budžetiranje u institucijama RK-a </t>
  </si>
  <si>
    <t>2,000.00 ARR 20,000.00 evra SIDA</t>
  </si>
  <si>
    <t xml:space="preserve">Partnerstvo, realizovano  </t>
  </si>
  <si>
    <t xml:space="preserve">Razvoj partnerstva sa "sestrinskim" institucijama u oblasti rodne ravnopravnosti i institucionalnog razvoja.  </t>
  </si>
  <si>
    <t xml:space="preserve">Dopunjavanje zakonskog okvira i javnih politika, koje su izrađene za obezbeđivanje rodne ravnopravnosti i zaštite od nasilja u porodici </t>
  </si>
  <si>
    <t>Zakon o rodnoj ravnopravnosti</t>
  </si>
  <si>
    <t xml:space="preserve">Broj korisnika </t>
  </si>
  <si>
    <t xml:space="preserve">Podrška novim inicijativama koje jačaju položaj žena kroz subvencije </t>
  </si>
  <si>
    <t xml:space="preserve">Zakon o statistikama </t>
  </si>
  <si>
    <t xml:space="preserve">SIDA 5,000.00 evra </t>
  </si>
  <si>
    <t xml:space="preserve">Rodni profil Kosova, objavljen  </t>
  </si>
  <si>
    <t xml:space="preserve">avgust - decembar </t>
  </si>
  <si>
    <t xml:space="preserve">Prezantacija analize stanja u rodnoj ravnopravnosti na Kosovu  </t>
  </si>
  <si>
    <t xml:space="preserve"> NPSSSP poglavlje 23</t>
  </si>
  <si>
    <t xml:space="preserve">Internet stranica, restruktuirana </t>
  </si>
  <si>
    <t xml:space="preserve">mart - septembar </t>
  </si>
  <si>
    <t xml:space="preserve">Povećanje transparentnosti i odgovornosti o rodnoj ravnopravnosti u cilju senzibilizacije javnosti </t>
  </si>
  <si>
    <t xml:space="preserve">Ministarstva, opštine </t>
  </si>
  <si>
    <t>ARR 1.000.00 evra, 15,000.00 evra SIDA</t>
  </si>
  <si>
    <t xml:space="preserve">Sistem praćenja, uspostavljen. </t>
  </si>
  <si>
    <t xml:space="preserve">septembar - decembar </t>
  </si>
  <si>
    <t xml:space="preserve">Uspostavljanje sistema za praćenje sprovođenja ZRR-a.  </t>
  </si>
  <si>
    <t xml:space="preserve">Zakon o rodnoj ravnopravnosti Zakon o upravljanju javnim finansijama </t>
  </si>
  <si>
    <t xml:space="preserve">3,000.00, ARR
20,000.00 evra - SIDA </t>
  </si>
  <si>
    <t xml:space="preserve">Međunarodna konferencija o sprovođenju rodnog budžetiranja, realizovana.  </t>
  </si>
  <si>
    <t>Promovisanje i podela najboljih praksi za odgovorno rodno  budžetiranje</t>
  </si>
  <si>
    <t xml:space="preserve">Zakon o rodnoj ravnopravnosti Zakon o zaštiti od nasilja u porodici </t>
  </si>
  <si>
    <t>1,000.00 evra
6,000.00 SIDA</t>
  </si>
  <si>
    <t xml:space="preserve">Organizovane kampanje </t>
  </si>
  <si>
    <t>novembar - decembar</t>
  </si>
  <si>
    <t xml:space="preserve">Obeležavanje 16 dana aktivizma i promotivnih aktivnosti.  </t>
  </si>
  <si>
    <t xml:space="preserve">Zakon o rodnoj ravnopravnosti Zakon o statistikama </t>
  </si>
  <si>
    <t xml:space="preserve">Agjencija za statistike </t>
  </si>
  <si>
    <t xml:space="preserve">2,000.00 ARR 13,000.00 SIDA </t>
  </si>
  <si>
    <t>Dokument politike za prikupljanje podataka podeljeni na rodnoj osnovi, standardizovan</t>
  </si>
  <si>
    <t xml:space="preserve">januar - decembar  </t>
  </si>
  <si>
    <t xml:space="preserve">Izrada politike za prikupljanje stastitika podeljene na rodnoj osnovi   </t>
  </si>
  <si>
    <t xml:space="preserve">Zakon o rodnoj ravnopravnosti Zakon o statistikama. </t>
  </si>
  <si>
    <t xml:space="preserve">Agencija za statistike, MF </t>
  </si>
  <si>
    <t xml:space="preserve">2,500.00 ARR, 20,100.00 SIDA </t>
  </si>
  <si>
    <t xml:space="preserve">Indeks rodne ravnopravnosti, objavljen. </t>
  </si>
  <si>
    <t xml:space="preserve">Prikupljanje i izveštavanje o podacima na rodnoj osnovi.  </t>
  </si>
  <si>
    <t>2,000.00 evra ARR 5,000.00 evra SIDA</t>
  </si>
  <si>
    <t xml:space="preserve">EXPOSTI, usvojen i objavljen.  </t>
  </si>
  <si>
    <t xml:space="preserve">Procena uticaja sprovođenja ZRR-a  </t>
  </si>
  <si>
    <t xml:space="preserve"> NPSSSP poglavlje 23  </t>
  </si>
  <si>
    <t xml:space="preserve">5,000.00 ARR 
10,000.00 SIDA  </t>
  </si>
  <si>
    <t xml:space="preserve">1. Broj aktivnosti u kojima je predstavljeno primarno i sekundarno zakonodavstvo. 2. Uvodni paket za rodnu ravnopravnost, objavljen.   </t>
  </si>
  <si>
    <t xml:space="preserve">Promovisanje zakonodavstva i javnih politika koje garantuju rodnu ravnopravnost i izrada uvodnog paketa za rodnu ravnopravnost.  </t>
  </si>
  <si>
    <t xml:space="preserve">Zakon o rodnoj ravnopravnosti Program Vlade Kosova 2017-2021 </t>
  </si>
  <si>
    <t xml:space="preserve">NPSSSP poglavlje 23 </t>
  </si>
  <si>
    <t xml:space="preserve">Ministarstva i opštine </t>
  </si>
  <si>
    <t>ARR 5,000.00 evra, 25,000 evra SIDA</t>
  </si>
  <si>
    <t xml:space="preserve">Kosovski program za rodnu ravnopravnost 2018-2022, usvojen. </t>
  </si>
  <si>
    <t xml:space="preserve">Izrada i usvajanje Kosovskog programa za rodnu ravnopravnost 2018-2022 </t>
  </si>
  <si>
    <t xml:space="preserve">Jačanje uloge žene u društvu </t>
  </si>
  <si>
    <t>Ministarstva i opštine koje žele da sarađuju.</t>
  </si>
  <si>
    <t xml:space="preserve">20% budžeta </t>
  </si>
  <si>
    <t xml:space="preserve">Broj podržanih projekata </t>
  </si>
  <si>
    <t xml:space="preserve">Podrška domaćoj proizvodnji nevećinske zajednice </t>
  </si>
  <si>
    <t xml:space="preserve">NPSSSP Poglavlje 23 </t>
  </si>
  <si>
    <t xml:space="preserve">Analiza zapošljavanja nevećinskih zajednica na centralnom i lokalnom nivou u javnim institucijama, završena. </t>
  </si>
  <si>
    <t xml:space="preserve">Analiza zapošljavanja nevećinskih zajednica na centralnom i lokalnom nivou u javnim institucijama </t>
  </si>
  <si>
    <t xml:space="preserve">Ministarstva i opštine koje žele da sarađuju. </t>
  </si>
  <si>
    <t xml:space="preserve">200.000 evra za medije i 100.000 evra za NVO-e   </t>
  </si>
  <si>
    <t>1. Pozivi za predloge za NVO-e kao i za medije 
2. Broj podržanih projekata</t>
  </si>
  <si>
    <t xml:space="preserve">Podrška NVO-ima i medijima zajednica.  </t>
  </si>
  <si>
    <t xml:space="preserve">Broj zaposlenih iz nevećinskih zajednica   </t>
  </si>
  <si>
    <t xml:space="preserve">Podrška započljavanju nevećinskih zajednica, kao i samozapošljavanju  
</t>
  </si>
  <si>
    <t xml:space="preserve">Broj podržanih projekata. </t>
  </si>
  <si>
    <t xml:space="preserve">februar - novembar </t>
  </si>
  <si>
    <t xml:space="preserve">Renoviranje/ adaptacija objekata koji su od kulturne i verske važnosti. Sufinanciranje infrastrukturnih objekata u optšinama. </t>
  </si>
  <si>
    <t xml:space="preserve">Strategija za romsku i aškalijsku zajednicu, Strategija za afirmaciju i integraciju crnogorske zajednice. Zakon o zaštiti i promovisanju prava zajednica i njihovih pripadnika.  </t>
  </si>
  <si>
    <t xml:space="preserve">NPSSSP, Poglavlje 23 </t>
  </si>
  <si>
    <t xml:space="preserve">MPZ, KPZ </t>
  </si>
  <si>
    <t xml:space="preserve"> Strategija za zaštitu i promovisanje prava nevećinskih zajednica, izrađena.  
</t>
  </si>
  <si>
    <t xml:space="preserve">Izrada Strategije za zaštitu i promovisanje prava nevećinskih zajednica 
</t>
  </si>
  <si>
    <t xml:space="preserve">Unapređenje politika za zajednice   </t>
  </si>
  <si>
    <t xml:space="preserve">Članovi Asocijacije. </t>
  </si>
  <si>
    <t xml:space="preserve">Konferencija, organizovana. </t>
  </si>
  <si>
    <t xml:space="preserve">Organizovanje V. konferencije Međunarodne asocijacije poverenika za jezike.  </t>
  </si>
  <si>
    <t>NPSSSP, poglavlje 23</t>
  </si>
  <si>
    <t xml:space="preserve">KP </t>
  </si>
  <si>
    <t xml:space="preserve">Podrška aktivnim NVO-ima u sprovođenju projekata o podizanju svesti za promovisanje jezičkih prava. </t>
  </si>
  <si>
    <t>Donatori</t>
  </si>
  <si>
    <t xml:space="preserve">1. Broj kupljenih elektronskih programa. 
2. Program/ softver za razmatranje žalbi (baze podataka), kreiran.   </t>
  </si>
  <si>
    <t xml:space="preserve">Instaliranje aplikacija (softvera) za prevođenje i za razmatranje žalbi u centralnim institucijama  </t>
  </si>
  <si>
    <t xml:space="preserve">Koncept dokument o osnivanju i funkcionalizaciji Državne kancelarije za prevođenje, usvojen. </t>
  </si>
  <si>
    <t xml:space="preserve">Pokretanje osnivanja i funkcionalizacije Državne kancelarije za prevođenje </t>
  </si>
  <si>
    <t xml:space="preserve">Poboljšanje zakonodavstva o upotrebi jezika  </t>
  </si>
  <si>
    <t xml:space="preserve">Zapošljavanje tri tehničkih/ stručnih službenika   </t>
  </si>
  <si>
    <t xml:space="preserve">Funkcionalizacija uprave koja se predviđa zakonom o civilnom vazduhoplovstvu (KIVNI - da ima administrativno i tehničko osoblje - 3 lica) </t>
  </si>
  <si>
    <t>Dva redovna sastanka u ENCASIA i dva u ERA</t>
  </si>
  <si>
    <t xml:space="preserve">Međunarodni sastanci (ENCASIA i ERA) i domaći sastanci </t>
  </si>
  <si>
    <t xml:space="preserve">Osnovna obuka za istražitelja u železnici i tri ažurirane obuke, realizovane. </t>
  </si>
  <si>
    <t xml:space="preserve">Obuke (Obuka u oblasti istrage železničkih nesreća kao i ažurirane obuke u oblasti vazduhoplovnih nesreća) </t>
  </si>
  <si>
    <t xml:space="preserve">Izrada nacrta i usvajanje Uutrašnje uredbe  </t>
  </si>
  <si>
    <t xml:space="preserve">Uredba o unutrašnjem funkcionisanju KIVNI-a </t>
  </si>
  <si>
    <t>Zakon o zaštiti od zračenja i nuklearna bezbednost, Direktiva e EU-a 2013/59/EURATOM</t>
  </si>
  <si>
    <t xml:space="preserve">MUP, CK, MI, MŽSPP, MZ, KAZZNB. </t>
  </si>
  <si>
    <t xml:space="preserve">1. Licenciranje praksi  jonizujućeg zračenja (decembar).  2.Inspekcija praksi jonizujućeg zračenja (decembar). </t>
  </si>
  <si>
    <t xml:space="preserve">Jačanje i kontrola sprovođenja zakona </t>
  </si>
  <si>
    <t xml:space="preserve">1.Zakon o zaštiti od zračenja i nuklearna bezbednost,  
2. Zakon o Kosovskoj agenciji za zaštitu od zračenja i nuklearna bezbednost.           </t>
  </si>
  <si>
    <t>NPSSSP poglavlje 15 - Energija</t>
  </si>
  <si>
    <t xml:space="preserve">MONT, MŽSPP, MZ, MIP, KAZZNB. </t>
  </si>
  <si>
    <t xml:space="preserve">1.Organizovanje debata sa javnošću (mart),  
2. Potpisivanje Memoranduma saradnje sa državama u regionu (decembar); </t>
  </si>
  <si>
    <t xml:space="preserve">Učešće i promovisanje u domaćim i međunarodnim inicijativama za zaštitu od zračenja i nuklearna bezbednost. </t>
  </si>
  <si>
    <t xml:space="preserve">Zakon o zaštiti od zračenja i nuklearna bezbednost  
</t>
  </si>
  <si>
    <t xml:space="preserve">Vlada Belgije, IRE-Brisel, KAZZNB, Regionalne kompanije vodovoda, Insitut za javno zdravlje, Direkcija za teške zločine u PK-u, MZ, UBKSK </t>
  </si>
  <si>
    <t xml:space="preserve">1. Praćenje radionuklida u vodi pijaćoj vodi (15 uzoraka) i tlu (3 uzoraka) u nekoliko tačaka teritorije Republike Kosovo (decembar);  
2. Ažuriranje inventara izvora radioaktivnosti i radiaktivnog otpada (decembar). </t>
  </si>
  <si>
    <t xml:space="preserve">Sprečavanje i smanjenje rizika od zračenja i upravljanje radioaktivnim izvorima i otpadom. </t>
  </si>
  <si>
    <t xml:space="preserve">1.Zakon o zaštiti od zračenja i nuklearna bezbednost,  
2. Zakon o Kosovskoj agenciji za zaštitu od zračenja i nuklearna bezbednost.  </t>
  </si>
  <si>
    <t xml:space="preserve">NPSSSP poglavlje 15 - Energija </t>
  </si>
  <si>
    <t>KAZZNB, MEI, MF, MJU, Vlada, NVO</t>
  </si>
  <si>
    <t>1. Strategija i akcioni plan za zaštitu od zračenja i nuklearna bezbednost, usvojeni (decembar);  
2. Plana rada za procenu opasnosti koja dolazi od eventualnog prisustva osiromašenog uranijuma na teritoriji Republike Kosovo, izrađen (septembar);  
3. Izrada godišnjeg plana inspekcija (decembar);  
4. Osnovne obuke u oblasti zaštite od zračenja i nuklearna bezbednost (decembar).</t>
  </si>
  <si>
    <t>Dopuna strateškog i zakonskog okvira u oblasti zaštite od zračenja i nuklearna bezbednost.</t>
  </si>
  <si>
    <t xml:space="preserve">KAZZNB, MEI, MF, MTI, MZ, MŽSPP Vlada i Skupština Kosova </t>
  </si>
  <si>
    <t xml:space="preserve">1. Nacrt zakon o zaštiti od zračenja i nuklearna bezbednost, izrađen (januar);  
2. Uredba o unutrašnjem organizovanju i funkcionalizaciji KAZZNB, izrađena (decembar);  
3. Uredba o ovlašćenju praksi sa izvorima radioaktivnosti, izrađena (decembar); 
4. Uredba o izvorima i praksama, izrađena (decembar). </t>
  </si>
  <si>
    <t xml:space="preserve">Transponovanje zakonodavstva EU-a sa zakonodavstvom Kosova u oblasti zaštite od zračenja i nuklearna bezbednost </t>
  </si>
  <si>
    <t xml:space="preserve">Sprečavanje i smanjenje rizika od nuklearnog zračenja, poboljšanje bezbednosti civilnog vazduhoplovstva i železničkog saobraćaja </t>
  </si>
  <si>
    <t xml:space="preserve">NPSSSP (Blok 1, Politički kriterijumi; 1.3 Regionalna saradnja i međunarodne obaveze).  </t>
  </si>
  <si>
    <t xml:space="preserve">VKNL (ministarstva koja učestvuju u Komisiji, posebno Ministarstvo rada i socijalne zaštite i Ministarstvo pravde), Pravna kancelarija, Parlamentarna komisija za ljudska prava, rodnu ravnopravnost, nestala lica i peticije. </t>
  </si>
  <si>
    <t xml:space="preserve">Koncept dokumenta o nestalim licima, izrađen. </t>
  </si>
  <si>
    <t xml:space="preserve">Izrada Koncept dokumenta o nestalim licima </t>
  </si>
  <si>
    <t xml:space="preserve">VKNL (ministarstva koja učestvuju u Komisiji, posebno Ministarstvo inostranih poslova) </t>
  </si>
  <si>
    <t xml:space="preserve">Broj obrađenih zahteva, za procenu iskopavanja, u označenim lokacijama, izvan teritorije Republike Kosovo, kao i broj regionalnih sastanaka </t>
  </si>
  <si>
    <t xml:space="preserve">Intenziviranje regionalne saradnje, u cilju upućivanja novih zahteva i zajedničkih izazova </t>
  </si>
  <si>
    <t xml:space="preserve">VKNL (ministarstva koja učestvuju u Komisiji, posebno Ministarstvo pravde i Institut sudske medicine), Ministarstvo javne uprave i Međunarodni komitet Crvenog krsta </t>
  </si>
  <si>
    <t xml:space="preserve">Broj 'setova odeće i artefakata' obrađeni, u pogledu čišćenja i konzervacije. </t>
  </si>
  <si>
    <t xml:space="preserve">Druga faza' profesionalnog tretmana odeće i artefakata nestalih lica, identifikovani. </t>
  </si>
  <si>
    <t xml:space="preserve">Zakon br. 04/L-023 o nestalim licima. </t>
  </si>
  <si>
    <t xml:space="preserve">VKNL (ministarstva koja učestvuju u Komisiji, posebno Ministarstvo rada i socijalne zaštite i Ministarstvo administracije lokalne samouprave), kao i Udruženja porodica </t>
  </si>
  <si>
    <t xml:space="preserve">Broj zahteva, podržani. </t>
  </si>
  <si>
    <t xml:space="preserve">Bolji pravni i institucionalni tretman porodica nestalih lica </t>
  </si>
  <si>
    <t xml:space="preserve">VKNL (ministarstva koja učestvuju u Komisiji, posebno Ministarstvo pravde i Institut sudske medicine), Kancelarija za strateško planiranje, Međunarodna komisija za nestala lica, Međunrodni komitet Crvenog krsta </t>
  </si>
  <si>
    <t xml:space="preserve">Akcioni plan, odobren. </t>
  </si>
  <si>
    <t xml:space="preserve">Akcioni plan za zajednički pristup </t>
  </si>
  <si>
    <t xml:space="preserve">VKNL (KQPZH (ministarstva koja učestvuju u komisiji, posebno Ministarstvo pravde, Ministarstvo unutrašnjih poslova, Institut sudske medicine i Policijska jedinica za istragu ratnih zločina), kao i Specijalno tužilaštvo Republike Kosovo. </t>
  </si>
  <si>
    <t xml:space="preserve">Broj obrađenih lokacija u pogledu procene iskopavanja  </t>
  </si>
  <si>
    <t xml:space="preserve">Pokretanje lokacija označenih mesta za moguća groblja </t>
  </si>
  <si>
    <r>
      <rPr>
        <sz val="11"/>
        <rFont val="Book Antiqua"/>
        <family val="1"/>
      </rPr>
      <t xml:space="preserve">Rešavanje slučajeva nestalih lica i identifikacija posmrtnih ostataka </t>
    </r>
    <r>
      <rPr>
        <sz val="11"/>
        <color indexed="8"/>
        <rFont val="Book Antiqua"/>
        <family val="1"/>
      </rPr>
      <t xml:space="preserve"> </t>
    </r>
  </si>
  <si>
    <t>Metodologija EUROSTAT-a za proces Peer Review</t>
  </si>
  <si>
    <t>Program službenih statistika 2018-2022, Mapa puteva 2018</t>
  </si>
  <si>
    <t xml:space="preserve">ASK, CBK, MF, KP, itd. </t>
  </si>
  <si>
    <t>Dostavljeni izveštaji u Eurostat</t>
  </si>
  <si>
    <t>Sprovođenje akcionog plana od procesa "Peer Review"</t>
  </si>
  <si>
    <t xml:space="preserve">Program službenih statistika 2018-2022 kao i Godišnji plan 2018.  </t>
  </si>
  <si>
    <t>3.19. Poglavlje 18 acquis-a: Statistike NPSSSP, od "reda 831"</t>
  </si>
  <si>
    <t xml:space="preserve">1. Anketa o troškovima rada, objavljena. </t>
  </si>
  <si>
    <t xml:space="preserve">Anketa o troškovima rada, objavljena. </t>
  </si>
  <si>
    <t>MONT, KP</t>
  </si>
  <si>
    <t xml:space="preserve">Izveštaji dostavljeni u Eurostat, Poboljšanje kvaliteta statistika iz oblasti obrazovanja </t>
  </si>
  <si>
    <t xml:space="preserve">Statistike obrazovanja objavljene prema Međunarodnoj standardnoj klasifikaciji obrazovanja ISCED 2011: Uspostavljanje digitalnog modela za prikupljanje podataka </t>
  </si>
  <si>
    <t>Godišnji plan rada za 2018. godinu i Petogodišnji program službenih statistika.</t>
  </si>
  <si>
    <t>3.19. Poglavlje 18 acquis-a: Statistike NPSSSP, od "reda 828"</t>
  </si>
  <si>
    <t>ITRK i SB</t>
  </si>
  <si>
    <t xml:space="preserve">Anketa poslovanja za sivu ekonomiju u aktivnostima: restorani, hoteli, transport i izgradnja, završena. </t>
  </si>
  <si>
    <t xml:space="preserve">Merenje sive ekonomije u okviru privatnog sektora </t>
  </si>
  <si>
    <t>EAR</t>
  </si>
  <si>
    <t>3.19. Poglavlje 18 acquis-a: Statistike NPSSSP, od "reda 830"</t>
  </si>
  <si>
    <t xml:space="preserve">Baza podataka, izveštaji objavljeni, dostavljeni podaci u Eurostat. </t>
  </si>
  <si>
    <t xml:space="preserve">Anketa o prihodima i životnim uslovima (SILC), završena i objavljena. </t>
  </si>
  <si>
    <t>EAR 2018</t>
  </si>
  <si>
    <t xml:space="preserve">3.19. Poglavlje 18 acquis-a: Statistike </t>
  </si>
  <si>
    <t>Raspoloživi statistički podaci</t>
  </si>
  <si>
    <t xml:space="preserve">PAK, Poslovanja i druge agencije u pogledu administrativnih i koordinacionih resursa </t>
  </si>
  <si>
    <t xml:space="preserve">Raspoloživi statistički podaci </t>
  </si>
  <si>
    <t xml:space="preserve">Kratkoročne statistike poslovanja (obim industrijske proizvodnje i indeksi cena) </t>
  </si>
  <si>
    <t>3.19. Poglavlje 18 acquis-a: Statistike NPSSSP, tačka 3.19</t>
  </si>
  <si>
    <t xml:space="preserve">2. Tabele snabdevanja i upotrebe (supply and use tables-SUT) za referentnu godinu 2014, objavljene. </t>
  </si>
  <si>
    <t xml:space="preserve">Objavljivanje tabela snabdevanja i upotrebe (supply and use tables-SUT) u cilju obezbeđivanja konzistentnosti/ održivosti među različitim delovima sistema nacionalnih računa, referentna godina 2014. </t>
  </si>
  <si>
    <t xml:space="preserve">CBK, PAK </t>
  </si>
  <si>
    <t xml:space="preserve">1. Bruto domaća proizvodnja prema metodologiji ESA 2010, objavljen 
</t>
  </si>
  <si>
    <t xml:space="preserve">Određivanje i objavljivanje Bruto domaće proizvodnje prema metodologiji evropskog sistema nacionalnih računa (ESA 2010) </t>
  </si>
  <si>
    <t xml:space="preserve">Godišnji plan rada za 2018. godinu i Petogodišnji program službenih statistika. </t>
  </si>
  <si>
    <t>3.19. Poglavlje 18 acquis-a: Statistike NPSSSP-a, od "reda 811"</t>
  </si>
  <si>
    <t xml:space="preserve">PAK, CBK, ministarstva i druge agencije u pogledu administrativnih i koordinacionih resursa </t>
  </si>
  <si>
    <t xml:space="preserve">Realizovani/ objavljeni izveštaji (izdanja) na internet stranici ASK-a, preko 120 objavljenih izveštaja. </t>
  </si>
  <si>
    <t xml:space="preserve">Poboljšanje kvaliteta i povećanje broja statističkih izdanja </t>
  </si>
  <si>
    <t xml:space="preserve">Objavljen izveštaj od procesa Peer Review u Eurostatu, Izveštaj o zemlji, Zaključci pododbora za finansijska pitanja i statistike. </t>
  </si>
  <si>
    <t>3.19. Poglavlje 18 acquis-a: Statistike NPSSSP-a, od "reda 554"</t>
  </si>
  <si>
    <t xml:space="preserve">Zakon, usvojen.  </t>
  </si>
  <si>
    <t xml:space="preserve">Poboljšanje kvaliteta statističkih informacija </t>
  </si>
  <si>
    <t>Zakon o zaštiti od diskriminacije,</t>
  </si>
  <si>
    <t xml:space="preserve">Dobro upravljanje i vladavina prava Mera 11 Usvajanje politika zasnivane na podacima
</t>
  </si>
  <si>
    <t>ECMI,ERAC (koalicija NOV-a za ravnopravnost)</t>
  </si>
  <si>
    <t>Budžet Kosova, 3.000 evra,  Donatori</t>
  </si>
  <si>
    <t xml:space="preserve">Izveštaji o rezultatima objavljenih istraživanja: 
1.Percepcija građana o diskriminaciji u Republici Kosovo, i  
2.Pecepcija civilnih službenika o diskriminaciji u javnoj upravi Republike Kosovo </t>
  </si>
  <si>
    <t xml:space="preserve">Realizacija dva istraživanje o diskriminaciji u Republici Kosovo; </t>
  </si>
  <si>
    <t xml:space="preserve">Zakon o zaštiti od diskriminacije, Uredba o institucionalnim mehanizmima za zaštitu od diskriminacije u ministarstvima i opštinama, Program Vlade (2017-2021) </t>
  </si>
  <si>
    <t>Poglavlje 23 acquis-a: Pravosuđe i osnovna prava</t>
  </si>
  <si>
    <t xml:space="preserve">Ministarstva, Opštine,  </t>
  </si>
  <si>
    <t xml:space="preserve">Budžet Kosova </t>
  </si>
  <si>
    <t xml:space="preserve">1. Uredba o institucionalnim mehanizmima za zaštitu od diskriminacije u ministarstvima i opštinama, sprovedena (jun). 
2. Broj struktura, uspostavljen (decembar). </t>
  </si>
  <si>
    <t xml:space="preserve">april - decembar </t>
  </si>
  <si>
    <t xml:space="preserve">Uspostavljanje i funkcionalizacija institucionalnih mehanizama za zaštitu od diskriminacije u ministarstvima i opštinama </t>
  </si>
  <si>
    <t xml:space="preserve">Paket zakona o ljudskim pravima, sa fokusom na Zakon o zaštiti od diskriminacije, Program Vlade (2017-2021) </t>
  </si>
  <si>
    <t>Dobro upravljanje i vladavina prava Mera 11 (Usvajanje politika zasnivane na podacima)</t>
  </si>
  <si>
    <t xml:space="preserve">Poglavlje 23 acquis-a: Pravosuđe i osnovna prava </t>
  </si>
  <si>
    <t xml:space="preserve">Ministarstva, Opštine, Međunarodne agencije, NVO-i itd. </t>
  </si>
  <si>
    <t>7.000 evra</t>
  </si>
  <si>
    <t xml:space="preserve">Strategija (2018 -2022) i Akcioni plan za ljudska prava, usvojeni od Vlade. </t>
  </si>
  <si>
    <t xml:space="preserve">Revidiranje strateškog okvira za ljudska prava  </t>
  </si>
  <si>
    <t xml:space="preserve">Okvirna konvencija za zaštitu nacionalnih manjina </t>
  </si>
  <si>
    <t xml:space="preserve">Izveštaj o sprovođenju preporuka iz Okvirne konvencije za zaštitu nacionalnih manjina, dostavljene od Ministarskog saveta Saveta Evrope, izrađen.  </t>
  </si>
  <si>
    <t xml:space="preserve">Praćenje sprovođenja preporuka iz Okvirne konvencije za zaštitu nacionalnih manjina  </t>
  </si>
  <si>
    <t xml:space="preserve">Okvirna konvencija za zaštitu nacionalnih manjina, Strategija i Akcioni plan za uključivanje romske i aškalijske zajednice u kosovskom društvu 2017-2021, Program Vlade (2017-2021).  </t>
  </si>
  <si>
    <t xml:space="preserve">Okvir EU-a za nacionalne strategije integracije Roma do 2020. godine. </t>
  </si>
  <si>
    <t xml:space="preserve">Ministarstva, opštine, NVO i međunarodne institucije </t>
  </si>
  <si>
    <t xml:space="preserve">Godišnji izveštaj o sprovođenju Strategije i Akcionog plana za uključivanje romske i aškalijske zajednice u kosovskom društvu 2017-2021, izrađen. </t>
  </si>
  <si>
    <t xml:space="preserve">Uključivanje romske i aškalijske zajednice u kosovskom društvu, u skladu sa predviđenim ciljevima u Strategiji i Akcionom planu za uključivanje romske i aškalijske zajednice u kosovskom društvu 2017-2021 </t>
  </si>
  <si>
    <t xml:space="preserve">Poboljšanje koordinacije, praćenja i odgovornosti u oblasti ljudskih i manjinskih prava </t>
  </si>
  <si>
    <t xml:space="preserve">Konsultativni odbori za osobe sa ograničenim sposobnostima u opštinama, funkcionalizovani. </t>
  </si>
  <si>
    <t xml:space="preserve">Funkcionalizacija konsultativnih odbora za osobe sa ograničenim sposobnostima u opštinama </t>
  </si>
  <si>
    <t>Budžet Kosova, Donatorit</t>
  </si>
  <si>
    <t xml:space="preserve">1. Izveštaj o praćenju pokazatelja pravde za decu, izrađen (jun). 
2. Izveštaj o praćenju protokola za sprečavanje i upućivanje na nasilje u institucijama preduniverzitetskog obrazovanja, izrađen (decembar). </t>
  </si>
  <si>
    <t xml:space="preserve">jun, decembar </t>
  </si>
  <si>
    <t xml:space="preserve">Praćenje ostvarivanja prava deteta u pravosudnom sistemu i zaštita od nasilja u institucijama preduniverzitetskog obrazovanja.  </t>
  </si>
  <si>
    <t xml:space="preserve">Ciljevi održivog razvoja (SDG), Program Vlade (2017-2021) </t>
  </si>
  <si>
    <t>Ministarstva, Opštine, NVO, Unicef.</t>
  </si>
  <si>
    <t>Budžet Kosova, Donatori</t>
  </si>
  <si>
    <t xml:space="preserve">Strateški dokument, usvojen. </t>
  </si>
  <si>
    <t>Izrada Strategije za prava deteta (2018-2022)</t>
  </si>
  <si>
    <t>Nacionalni plan za prava osoba sa ograničenim sposobnostima 2018-2020</t>
  </si>
  <si>
    <t>ASK,  Ministarstva, Opštine,  Unicef</t>
  </si>
  <si>
    <t xml:space="preserve">Budžet Kosova, Donatori </t>
  </si>
  <si>
    <t xml:space="preserve">1. Izrada i razvoj okvira pokazatelja sa podacima na osnovu organičene sposobnosti;   
2. Pokazatelji za zaštitu identifikovane dece </t>
  </si>
  <si>
    <t xml:space="preserve">Uspostavljanje sistema praćenja ostvarivanja prava osoba sa ograničenim sposobnostima i dece u javnim politikama </t>
  </si>
  <si>
    <t xml:space="preserve"> Uredba o pružanju usluga na Znakovnom jeziku </t>
  </si>
  <si>
    <t xml:space="preserve">Dobro upravljanje i vladavina prava Mera 11 Usvajanje politika zasnivane na podacima </t>
  </si>
  <si>
    <t xml:space="preserve">Javne institucije </t>
  </si>
  <si>
    <t xml:space="preserve">Budžet Kosova (15.000) evra </t>
  </si>
  <si>
    <t xml:space="preserve">Broj pruženih usluga na Znakovnom jeziku za gluve građane </t>
  </si>
  <si>
    <t xml:space="preserve">Praćenje sprovođenja standarda za pružanje usluga na Znakovnom jeziku </t>
  </si>
  <si>
    <t xml:space="preserve">Nacionalna strategija za prava osoba sa ograničenim sposobnostima 2013-2023 Nacionalni plan za prava osoba sa ograničenim sposobnostima 2018-2020, Program Vlade (2017-2021)  </t>
  </si>
  <si>
    <t xml:space="preserve">Dobro upravljanje i Vladavina prava </t>
  </si>
  <si>
    <t xml:space="preserve">NPSSSP Poglavlje 23 Pravosuđe i osnovna prava </t>
  </si>
  <si>
    <t xml:space="preserve">Ministarstva Opštine Organizacije za osobe sa ograničenim sposobnostima </t>
  </si>
  <si>
    <t xml:space="preserve">Izveštaj o napretku za sprovođenje Nacionalnog plana za prava osoba sa ograničenim sposobnostima, izrađen. </t>
  </si>
  <si>
    <t xml:space="preserve">Unapređenje u ostvarivanju prava osoba sa ograničenim sposobnostima </t>
  </si>
  <si>
    <t xml:space="preserve">Poboljšanje upravljanja, koordinacije, praćenja i odgovornosti u oblasti prava dece i prava osoba sa ograničenim sposobnostima </t>
  </si>
  <si>
    <t xml:space="preserve">NPSSSP Poglavlje 23, EAR </t>
  </si>
  <si>
    <t xml:space="preserve">CIK, NKR, KAK, civilno društvo, Skupština, Kancelarija EU-a, OAK, MUP, MIP, MP, MF, Britanska ambasada  </t>
  </si>
  <si>
    <t>5. IFC donacija</t>
  </si>
  <si>
    <r>
      <t xml:space="preserve">1. Nacrt zakon o finansiranju političkih partija, usvojen (septembar). 
2. Nacrt zakon o izmenama i dopunama Zakona br. 03/178 o klasifikaciji informacija i verifikaciji bezbednosti, usvojen (decembar). 
3. Plan za racionalizaciju nezavisnih agencija i centralnih organa u okviru Vlade, sproveden (septembar). 
4. Transparentan proces, zasnivan na izboru prema zaslugama i nepolitički, u skladu sa zakonom, za sve nezavisne institucije, agencije i regulatorne organe, kao i u javnim preduzećima, obezbeđen (septembar). 
5. Centralni registar za dozvole i licence, ažuriran (jun). 
6. Izveštaji o godišnjem izveštaju EK-a o Kosovu, dva izrađena izveštaja (decembar). 
7. Periodični (tromesečni) izveštaji o sprovođenju NPSSSP-a, izrađeni (decembar). </t>
    </r>
    <r>
      <rPr>
        <b/>
        <sz val="11"/>
        <color indexed="8"/>
        <rFont val="Book Antiqua"/>
        <family val="1"/>
      </rPr>
      <t xml:space="preserve">
8. Nacrt zakon o izmenama i dopunama Zakona o zaštiti ličnih podataka, usvojen (mart). </t>
    </r>
  </si>
  <si>
    <t xml:space="preserve">Koordinacija i praćenje obaveza KP-a u službi sprovođenja Agende za evropske reforme i NPSSSP-a </t>
  </si>
  <si>
    <t xml:space="preserve">1. Koordinacija i praćenje Zakonodavnog programa (januar - decembar)
2. Praćenje usvojenih podzakonskih akata   
3. Izrada Nacrt zakona, čiji je pokrovitelj KP 
4.Izrada podzakonskih akata, čiji je pokrovitelj KP  
5. Koncept Dokument o Kosovskoj agenciji za upoređivanje i verifikaciji imovine, mart 
6. Koncept Dokument o izmenama i dopunama Zakona o Službenom listu, decembar. </t>
  </si>
  <si>
    <t xml:space="preserve">Koordinacija, izrada zakonodavstva, razmatranje zakonskih i podzakonskih akata koji su predloženi od institucija </t>
  </si>
  <si>
    <t xml:space="preserve">Strategija za poboljšanje strateškog planiranja i koordinaciju politika  </t>
  </si>
  <si>
    <t xml:space="preserve">Operativni troškovi </t>
  </si>
  <si>
    <t xml:space="preserve">1. Mišljenja predloga institucija za izradu strateških dokumenata, izdata. 
2. 4 izveštaja o praćenju sprovođenja Godišnjeg plana strateških dokumenata, izrađeni.  </t>
  </si>
  <si>
    <t xml:space="preserve">Koordinacija u procesu izrađenja strateških i operativnih dokumenata i obezbeđivanje njihove usklađenosti sa prioritetima Vlade.  </t>
  </si>
  <si>
    <t xml:space="preserve">MF i ministarstva  </t>
  </si>
  <si>
    <t xml:space="preserve">1. Program za ekonomske reforme 2018-2020, izrađen i usvojen.
2. Izveštaj o praćenju sprovođenja mera strukturnih reformi u okviru PER-a, izrađen. </t>
  </si>
  <si>
    <t xml:space="preserve">Koordinacija za EK-om u okviru procene dijaloga PER-a i ministarskog dijaloga između EU-a i Zapadnog Balkana za strukturne reforme u okviru PER-a  </t>
  </si>
  <si>
    <t>Strategija za poboljšanje strateškog planiranja i koordinaciju politika 2017-2021</t>
  </si>
  <si>
    <t>MF, MEI</t>
  </si>
  <si>
    <t xml:space="preserve">1. Aktivnosti u okviru rukovodeće grupe za strateško planiranje, održane.
2. Dva sastanaka za strateško planiranje na osnovu godišnjeg integrisanog kalendara, održani. </t>
  </si>
  <si>
    <t xml:space="preserve">Dalje poboljšanje strateškog planiranja i odlučivanja na visokom nivou </t>
  </si>
  <si>
    <t xml:space="preserve">Program za ekonomske reforme - MERA 9 Strategija za bolje regulisanje 2.0 za Kosovo 2017-2021 </t>
  </si>
  <si>
    <t xml:space="preserve">Koncept dokument o smanjenju administrativnog opterećenja, uključujući i utvrđivanje relevantnih ciljeva, izrađen. </t>
  </si>
  <si>
    <t xml:space="preserve">Smanjenje administrativnog opterećenja, uključujući i utvrđivanje relevantnih ciljeva </t>
  </si>
  <si>
    <t xml:space="preserve">Ministarstva, IKJU </t>
  </si>
  <si>
    <t xml:space="preserve">1. 3 (tri) obuke za trenere za izradu politika prema novim vodičima, održane
2. 50 civilnih službenika, obučavani 
3. Tri Koncept dokumenata na osnovu novog vodiča, realizovani.  
4. Okvir baze podataka za procenu uticaja sa podacima za dalje poboljšanje odlučivanja na osnovu dokaza, završen. </t>
  </si>
  <si>
    <t>februar-decembar</t>
  </si>
  <si>
    <t xml:space="preserve">Izgradnja kapaciteta za primenu vodiča i analitičkih sredstava za ex-ante procenu politika i za proces javne rasprave i poćetak primene vodiča u izradi Koncept dokumentima  </t>
  </si>
  <si>
    <t xml:space="preserve">Poboljšanje sistema planiranja i koordinacije politika i zakonodavstva. </t>
  </si>
  <si>
    <t xml:space="preserve">Kancelarija premijera  </t>
  </si>
  <si>
    <t xml:space="preserve">Strateški plan obrazovanja na Kosovu 2017-2021 </t>
  </si>
  <si>
    <t xml:space="preserve">Ova aktivnost nije uključena u NSR-u </t>
  </si>
  <si>
    <t xml:space="preserve">Nije uključena u SSP-u </t>
  </si>
  <si>
    <t>UNFPA, MZ, SZO, MŽSPP, UNICEF</t>
  </si>
  <si>
    <t>3265 evra</t>
  </si>
  <si>
    <r>
      <rPr>
        <b/>
        <sz val="11"/>
        <color indexed="8"/>
        <rFont val="Book Antiqua"/>
        <family val="1"/>
      </rPr>
      <t>1</t>
    </r>
    <r>
      <rPr>
        <sz val="11"/>
        <color indexed="8"/>
        <rFont val="Book Antiqua"/>
        <family val="1"/>
      </rPr>
      <t xml:space="preserve">.Nastavni plan i program (u kojem se uključuju znanja o reproduktivnom zdravlju, o zdravoj hrani, negativnim pjavama, kao što su: droga, alkohol itd.), izrađen (septembar.decembar);  
</t>
    </r>
    <r>
      <rPr>
        <b/>
        <sz val="11"/>
        <color indexed="8"/>
        <rFont val="Book Antiqua"/>
        <family val="1"/>
      </rPr>
      <t>2</t>
    </r>
    <r>
      <rPr>
        <sz val="11"/>
        <color indexed="8"/>
        <rFont val="Book Antiqua"/>
        <family val="1"/>
      </rPr>
      <t xml:space="preserve">.Pomoćni materijal za nastavnike o reproduktivnom zdravlju, pripremljen (septembar-decembar);  
</t>
    </r>
    <r>
      <rPr>
        <b/>
        <sz val="11"/>
        <color indexed="8"/>
        <rFont val="Book Antiqua"/>
        <family val="1"/>
      </rPr>
      <t>3</t>
    </r>
    <r>
      <rPr>
        <sz val="11"/>
        <color indexed="8"/>
        <rFont val="Book Antiqua"/>
        <family val="1"/>
      </rPr>
      <t xml:space="preserve">.Vodič za ŠPZ, izrađen (septembar-oktobar). </t>
    </r>
  </si>
  <si>
    <t xml:space="preserve">Promovisanje zdravlja u školama putem koordinacije aktivnosti koje se odnose na promovisanje zdravlja </t>
  </si>
  <si>
    <t xml:space="preserve">Nova politika </t>
  </si>
  <si>
    <t xml:space="preserve">Mera 5 u NSR-u </t>
  </si>
  <si>
    <t xml:space="preserve">Ova aktivnost nije uključena u SSP-u </t>
  </si>
  <si>
    <t xml:space="preserve">Razvojni partneri </t>
  </si>
  <si>
    <t>10,000 (EU projekat)</t>
  </si>
  <si>
    <t xml:space="preserve">Organogram, revidiran. </t>
  </si>
  <si>
    <t xml:space="preserve">Revidiranje organograma MONT-a </t>
  </si>
  <si>
    <t xml:space="preserve">Ova aktivnost nije uključena u SSP-u  </t>
  </si>
  <si>
    <t xml:space="preserve">ODO, Škole </t>
  </si>
  <si>
    <t xml:space="preserve">172,034.40 evrao; 860,172.00 evra (ukupan budžet dodeljen za SUIO do završetka projekta) </t>
  </si>
  <si>
    <t xml:space="preserve">1. Potpisivanje ugovora sa ekonomskim operaterom za razvoj Centralnih sistema (februar-mart);  
2. Potpisivanje ugovora sa ekonomskim operaterom za unapređenje sistema SUIO (februar-mart). </t>
  </si>
  <si>
    <t xml:space="preserve">Unapređenje postojećeg sistema za upravljanje informacijama u obrazovanju (SUIO) </t>
  </si>
  <si>
    <t xml:space="preserve">MONT - ODO - NVO </t>
  </si>
  <si>
    <r>
      <rPr>
        <b/>
        <sz val="11"/>
        <color indexed="8"/>
        <rFont val="Book Antiqua"/>
        <family val="1"/>
      </rPr>
      <t>1</t>
    </r>
    <r>
      <rPr>
        <sz val="11"/>
        <color indexed="8"/>
        <rFont val="Book Antiqua"/>
        <family val="1"/>
      </rPr>
      <t xml:space="preserve">.250 (dvesta pedeset) kandidata, sertifikovani;  
</t>
    </r>
    <r>
      <rPr>
        <b/>
        <sz val="11"/>
        <color indexed="8"/>
        <rFont val="Book Antiqua"/>
        <family val="1"/>
      </rPr>
      <t>2</t>
    </r>
    <r>
      <rPr>
        <sz val="11"/>
        <color indexed="8"/>
        <rFont val="Book Antiqua"/>
        <family val="1"/>
      </rPr>
      <t xml:space="preserve">.Administrativno uputstvo o učinku direktora i zamenika direktora vaspitno-obrazovnih institucija (VOI), izrađena (april-jun). </t>
    </r>
  </si>
  <si>
    <t>Organizovanje i praćenje obuka za trenutne direktore i pojedince koji imaju ambicije da se kandiduju za školske direktoru ubuduće</t>
  </si>
  <si>
    <t>ODO</t>
  </si>
  <si>
    <t>28,500.00 Evra</t>
  </si>
  <si>
    <r>
      <rPr>
        <b/>
        <sz val="11"/>
        <color indexed="8"/>
        <rFont val="Book Antiqua"/>
        <family val="1"/>
      </rPr>
      <t>1</t>
    </r>
    <r>
      <rPr>
        <sz val="11"/>
        <color indexed="8"/>
        <rFont val="Book Antiqua"/>
        <family val="1"/>
      </rPr>
      <t xml:space="preserve">.Fizičko stanje edukativnih-obrazovnih objekata, procenjeno (januar-decembar).
</t>
    </r>
    <r>
      <rPr>
        <b/>
        <sz val="11"/>
        <color indexed="8"/>
        <rFont val="Book Antiqua"/>
        <family val="1"/>
      </rPr>
      <t>2</t>
    </r>
    <r>
      <rPr>
        <sz val="11"/>
        <color indexed="8"/>
        <rFont val="Book Antiqua"/>
        <family val="1"/>
      </rPr>
      <t xml:space="preserve">.Investicioni plan za školske prostorije za period 1-3 godine, izrađen i revidiran (januar-decembar).  </t>
    </r>
    <r>
      <rPr>
        <b/>
        <sz val="11"/>
        <color indexed="8"/>
        <rFont val="Book Antiqua"/>
        <family val="1"/>
      </rPr>
      <t xml:space="preserve"> 
3</t>
    </r>
    <r>
      <rPr>
        <sz val="11"/>
        <color indexed="8"/>
        <rFont val="Book Antiqua"/>
        <family val="1"/>
      </rPr>
      <t xml:space="preserve">.Vodiči za norme i standarde za školske prostorije u predškolskim ustanovama i stručnim školama, izrađeni. </t>
    </r>
  </si>
  <si>
    <t xml:space="preserve">Uspostavljanje efektivnog sistema upravljanja školskim objektima koji doprinosi svtaranju odgovarajućih školskih prostorija. </t>
  </si>
  <si>
    <t xml:space="preserve">Strateški plan obrazovanja na Kosovu 2017-2021; </t>
  </si>
  <si>
    <t>Nije uključena u SSP-u</t>
  </si>
  <si>
    <t xml:space="preserve">ODO, MJU </t>
  </si>
  <si>
    <t>9,370,000 .00 Evra (BK);  1,300,000.00 Evra                (Zajam)</t>
  </si>
  <si>
    <r>
      <rPr>
        <b/>
        <sz val="11"/>
        <color indexed="8"/>
        <rFont val="Book Antiqua"/>
        <family val="1"/>
      </rPr>
      <t>1</t>
    </r>
    <r>
      <rPr>
        <sz val="11"/>
        <color indexed="8"/>
        <rFont val="Book Antiqua"/>
        <family val="1"/>
      </rPr>
      <t xml:space="preserve">.Nastavlja se izgradnja 11 novih školskih objekata, 1 renoviranje i 5 fiskulturnih sala (januar-decembar);  
</t>
    </r>
    <r>
      <rPr>
        <b/>
        <sz val="11"/>
        <color indexed="8"/>
        <rFont val="Book Antiqua"/>
        <family val="1"/>
      </rPr>
      <t>2</t>
    </r>
    <r>
      <rPr>
        <sz val="11"/>
        <color indexed="8"/>
        <rFont val="Book Antiqua"/>
        <family val="1"/>
      </rPr>
      <t xml:space="preserve">.Počinje izgradnja 3 novih školskih objekata, 2 fiskulturnih sala, kao i renoviranje 1 školskog objekta (april-decembar); 
</t>
    </r>
    <r>
      <rPr>
        <b/>
        <sz val="11"/>
        <color indexed="8"/>
        <rFont val="Book Antiqua"/>
        <family val="1"/>
      </rPr>
      <t>3</t>
    </r>
    <r>
      <rPr>
        <sz val="11"/>
        <color indexed="8"/>
        <rFont val="Book Antiqua"/>
        <family val="1"/>
      </rPr>
      <t xml:space="preserve">.Opremljenje škola i fiskulturnih sala sa neophodnim školskim inventarom (januar-decembar).  
</t>
    </r>
  </si>
  <si>
    <t xml:space="preserve">Poboljšanje obrazovne infrastrukture za razvoj obrazovnog procesa u svim nivoima obrazovanja </t>
  </si>
  <si>
    <t xml:space="preserve">Kvalitetno i efikasno upravljanje obrazovnim sistemom zasnivan na transparentnost i odgovornost  </t>
  </si>
  <si>
    <t xml:space="preserve">Ministarstvo obrazovanja, nauke i tehnologije </t>
  </si>
  <si>
    <t>Program Vlade 2017 -2021;</t>
  </si>
  <si>
    <t xml:space="preserve">NPSSSP, Poglavlje: 3.23 </t>
  </si>
  <si>
    <t xml:space="preserve">Skupština </t>
  </si>
  <si>
    <t xml:space="preserve">Učešće u programima EU-a </t>
  </si>
  <si>
    <t>Program Vlade 2017 -2021;
SPPKP 2017-2021</t>
  </si>
  <si>
    <t>Skupština</t>
  </si>
  <si>
    <t>Programiranje, koordinacija i praćenje finansijskih instrumenata EU-a (IPA, IPA MB, TAIEX, Twinning)</t>
  </si>
  <si>
    <t xml:space="preserve">Finansiranje evropskih reformi </t>
  </si>
  <si>
    <t>NPSSSP, Poglavlje: 3.1</t>
  </si>
  <si>
    <t xml:space="preserve">RM, nezavisne agencije RM, Filološki fakultet (UP). </t>
  </si>
  <si>
    <t xml:space="preserve">Koordinacija u prevodu EU acquis-a na službenim jezicima na Kosovu </t>
  </si>
  <si>
    <t xml:space="preserve"> Resorna ministarstva, nezavisne agencije, zemlje regiona </t>
  </si>
  <si>
    <t>10.000 evra (BK)</t>
  </si>
  <si>
    <t xml:space="preserve">Kontrola usklađenosti nacrt normativnih akata sa asquis-om </t>
  </si>
  <si>
    <t xml:space="preserve">IKJU, KP, resorna ministarstva </t>
  </si>
  <si>
    <t xml:space="preserve">150.000 EVRA (EU Projekat/Twining)  </t>
  </si>
  <si>
    <t xml:space="preserve">1) Moduli za obuke za trenere (OT), za osam (8) prioritetnih poglavlja acquis-a prema SSP-u, razvijeni (decembar). </t>
  </si>
  <si>
    <t xml:space="preserve">Izgradnja institucionalnih kapaciteta za sprovođenje SSP-a </t>
  </si>
  <si>
    <t xml:space="preserve">NPSSSP, Poglavlje: 3.1 </t>
  </si>
  <si>
    <t xml:space="preserve">KP, resorna ministarstva, Skupština, nezavisne agencije RM, Skupština, nezavisne agencije RM, Skupština nezavisne agencije, IKJU, GIZ </t>
  </si>
  <si>
    <t xml:space="preserve">1) Obuke za usklađivanje nacionalnog zakonodavstva sa acquis-om, održane (decembar); 
2) Izveštaji o analizi praznina u prioritetnim poglavljima (septembar). 
</t>
  </si>
  <si>
    <t xml:space="preserve">Dalje poboljšanje zakonskog okvira i instrumenata usklađivanja domaćeg zakonodavstva sa onim iz EU-a </t>
  </si>
  <si>
    <t xml:space="preserve">Dalje unapređenje procesa usklađivanja domaćeg zakonodavstva sa EU acquis-om u cilju sprovođenja SSP-a  </t>
  </si>
  <si>
    <t>Program Vlade 2017 -2021;
SPPKP 2017-2021 cilj 1.2</t>
  </si>
  <si>
    <t xml:space="preserve">KP, resorna ministarstva, Skupština, nezavisne agencije RM, Skupština, nezavisne agencije RM, Skupština, nezavisne agencije. </t>
  </si>
  <si>
    <t>200,000 evra (BK)</t>
  </si>
  <si>
    <t>1) Učešće u okviru rada Odbora za stabilizaciju-pridruživanje (novembar); 
2) Sastanak Odbora za Stabilizaciju-Pridruživanje, održan (oktobar);  
3) Sastanci sedam 87) pododbora, održani (decembar); 
4) Učešće u okviru dve posebnih grupa stabilizacije-pridruživanja (decembar); 
5) Uredba Vlade o funkcionisanju struktura stabilizacije-pridruživanja i unutrašnjih koordinacionih međuinstitucionalnih struktura za evropske integracije, usvojena (mart); 
6) Redovni sastanci IKEI, ROEI i MSEI, održani (decembar).</t>
  </si>
  <si>
    <t xml:space="preserve">Efikasno funksioniranje struktura SSP-a i domaćih struktura za evropske integracije </t>
  </si>
  <si>
    <t xml:space="preserve">Administrativni troškovi (BK)
20,000 evra (GIZ) </t>
  </si>
  <si>
    <t xml:space="preserve">1) Dva (2) inputa za Godišnji izveštaj EK-a za Kosovo (decembar); 
2) Elektronska platforma za praćenje sprovođenje NPSSSP-a, lansirana (mart). </t>
  </si>
  <si>
    <t xml:space="preserve">Praćenje sprovođenja reformi u cilju ispunjavanja obaveza iz SSP-a </t>
  </si>
  <si>
    <t xml:space="preserve">KP, resorna ministarstva, Skupština, nezavisne agencije RM, Skupština, nezavisne agencije RM, Skupština, nezavisne agencije </t>
  </si>
  <si>
    <t xml:space="preserve">1) - 3) Administrativni troškovi (BRK)
4) 86,614EUR (EU Projekat/Twining) 5) 
6) administrativni troškovi </t>
  </si>
  <si>
    <t xml:space="preserve">Planiranje politika za sprovođenje SSP-a </t>
  </si>
  <si>
    <t xml:space="preserve">Koordinacija razvoja politika za sprovođenje SSP-a i procene njihovog sprovođenja </t>
  </si>
  <si>
    <t xml:space="preserve">Ministarstvo za evropske integracije </t>
  </si>
  <si>
    <t>3,600 € 
BK</t>
  </si>
  <si>
    <t xml:space="preserve">1.Zajedničke aktivnosti u oblasti zaplene/konfiskacije imovine sa relevantnim akterima, ostvarene (decembar)
2. Povećanje broja osoblja AUZKI-a (jun)                                                                      
3. Proširenje prostora postojećeg skladišta (novembar)                                                         
4. Broj primljenih odluka i vrednost zaplenjene ili konfiskovane imovine pod upravljanjem AUZKI-a (decembar)
5. Broj realizovanih licitacija za prodaju zaplenjene ili konfiskovane imovine i realizovani prihodi (decembar)                                                 
6. Broj ostvarenih obuka (decembar)
</t>
  </si>
  <si>
    <r>
      <t xml:space="preserve">1. Koncept dokument o državnom pravobranilaštvu, izrađen (jun)   </t>
    </r>
    <r>
      <rPr>
        <b/>
        <sz val="11"/>
        <color indexed="8"/>
        <rFont val="Book Antiqua"/>
        <family val="1"/>
      </rPr>
      <t xml:space="preserve">
</t>
    </r>
    <r>
      <rPr>
        <sz val="11"/>
        <color indexed="8"/>
        <rFont val="Book Antiqua"/>
        <family val="1"/>
      </rPr>
      <t xml:space="preserve">2. Popunjavanje broja državnih pravobranilaca (decembar)                                                                        
3. Podizanje stručnih kapaciteta državnih pravobranilaca (decembar)    </t>
    </r>
  </si>
  <si>
    <t>Puna funkcionalizacija Državnog pravobranilaštva i uspostavljanje posebne jedinice za pitanja arbitraže</t>
  </si>
  <si>
    <t xml:space="preserve"> Razvoj stručnih kapaciteta za efikasno funcionisanje u oblasti pravde</t>
  </si>
  <si>
    <t>1. Izmena/dopuna Uredbe VRK br. 31/2013 o unutrašnjoj organizaciji u MP-u, usvojena (mart)
2. Odeljenje za tranzicionu pravdu,uspostavljena (decembar).          3. Divizija za koordinaciju procesa pravne zaštite i finansijske pomoći potencijalno optuženih lica u sudskim postupcima u posebnim komorama, uspostavljena (decembar) 
4. Kancelarija za nadoknadu žrtava zločina, uspostavljena, (decembar)</t>
  </si>
  <si>
    <r>
      <t xml:space="preserve">1. Uspostavljanje novih laboratorijskih usluga sudske medicine (jun)
</t>
    </r>
    <r>
      <rPr>
        <b/>
        <sz val="11"/>
        <color indexed="8"/>
        <rFont val="Book Antiqua"/>
        <family val="1"/>
      </rPr>
      <t>2.</t>
    </r>
    <r>
      <rPr>
        <sz val="11"/>
        <color indexed="8"/>
        <rFont val="Book Antiqua"/>
        <family val="1"/>
      </rPr>
      <t xml:space="preserve"> Pokretanje postupaka akreditacije  laboratorijskih usluga sudske medicine (decembar) </t>
    </r>
  </si>
  <si>
    <t>Unapređenje  laboratorijskih usluga sudske medicine</t>
  </si>
  <si>
    <t xml:space="preserve">1. Funkcionalizacija u upravljanje AM/PM baze podataka, (decembar)
2. Tretman postojećih posmrtnih ostataka i artefakata (septembar)                        </t>
  </si>
  <si>
    <t xml:space="preserve">1. Broj obuka za kontinuirano stručno obrazovanje (decembar)
2. Pokretanje digitalizacije opšte baze podataka ISM-a(decembar)                                
3. Broj obuka ostvarenih u oblasti sudske medicine (decembar)
4. Dva antropologa sudske medicine, obučavani. (decembar)        </t>
  </si>
  <si>
    <t xml:space="preserve">1. Strategija za oblast Sudske medicine, izrađena (decembar)
2.Nacrt uredba o unutrašnjoj organizaciji i sitematizaciji radnih mesta u Intitutu za sudsku medicinu, izrađen (jun)
3. Administrativno uputstvo o forenzičkom ispitivanju, usvojeno (oktobar) 
4. Direkcija za upravu prema novom organizovanju ISM-a, uspostavljena, (oktobar)                                 
</t>
  </si>
  <si>
    <t>Program Saveta evrope za jačanje kapaciteta inspektorata, IKAP</t>
  </si>
  <si>
    <t>Jačanje kapaciteta Inspektorata MP-a za KSK</t>
  </si>
  <si>
    <r>
      <t>1</t>
    </r>
    <r>
      <rPr>
        <sz val="11"/>
        <color indexed="8"/>
        <rFont val="Book Antiqua"/>
        <family val="1"/>
      </rPr>
      <t>.Organizovanje obuka od strane domaćih i međunarodnih stručnjaka (decembar)
2.Studijske posete osoblja SKS-a (decembar)</t>
    </r>
  </si>
  <si>
    <t xml:space="preserve">1.Direkcija za koordinaciju regionalnih kancelarija, osnovana (jun) 
2. Broj osoblja SKS-a, zaposlen (jun) </t>
  </si>
  <si>
    <r>
      <t xml:space="preserve">1. Broj slučajeva otkrivanja krijumčarenja kod zatvorenika (decembar)  
2. Broj slučajeva sprečavanja krijumčarenja (decembar)                                                              
3. Broj disciplinskih mera  izrečenih osoblju (decembar) 
4. Broj nadzornih poseta o sprovođenju zakonodavstva od strane Centralne kancelarije KSK-a (decembar)                                               
5. Broj žalbi zatvorenika, razmatrane (decembar)                                               
6. Broj inspekcija Inspektorata KSK-a, ostvarene (decembar)     </t>
    </r>
    <r>
      <rPr>
        <sz val="11"/>
        <color indexed="12"/>
        <rFont val="Wingdings 3"/>
        <family val="1"/>
        <charset val="2"/>
      </rPr>
      <t/>
    </r>
  </si>
  <si>
    <t>OAK, MUP, PK, KAJB          Twining projekat "Dalje jačanje KSK-a i PSK-a" Projekat Saveta Evrope i projekat ICTAP</t>
  </si>
  <si>
    <t>1. Strategija za oblast izvršenja krivičnih sankcija, izrađena (jun),   
2. Izmena/dopuna Uredbe vlave (VRK) br.14/2016 o osnivanju korektivnih institucija, (mart) 
3. Izmena/dopuna Administrativnog uputstva o unutrašnjem kućnom redu, usvojena (mart)
4. Administrativno uputstvo koje utvrđuje činove korektivnih službenika, proveru njihove prošlosti, probni period i promociju, izrađeno (mart)
5. Administrativno uputstvo o platama i drugim benificijama za korektivne službenike, usvojeno (mart)
6. Administrativno uputstvo o spisku dozvoljenih prinudnih mera, usvojeno (mart)   
7. Administrativno uputstvo koje utvrđuje posebne procedure za izdavanje dozvole osuđenicima koji rade van korektivnih institucija i procedure za rad osuđenika van korektivnih institucija, usvojeno (decembar)   
8. Administrativno uputstvo o proceduri zapošljavanja osuđenika, suspenziji i oslobađanju sa rada, usvojeno (decembar) 
9. Uspostavljanje  i funkcionalizacija Centra za procenu i klasifikaciju osuđenika, završeno (septembar)                                                                                                            
10. Obaveštajna jedinica u okviru KSK-a, uspostavljena (oktobar)                                                 
11. Ekonomska jedinica u okviru KSK-a, uspostavljena (oktobar)                                   
12.Obuka korektivnog i civilnog osoblja, ostvarena (decembar)                                                                                                                                                                                                                                                                                                                                                            13. Broj izvršenih procena zatvorenika, (decembar)                                                                                        
14. Posebne obuke osoblja u oblasti prava maloletnika, (decembar)</t>
  </si>
  <si>
    <t xml:space="preserve">Efikasnije upravljanje sistemom za izvršenje krivičnih sankcija </t>
  </si>
  <si>
    <t>Intenziviranje međunarodne pravne saradnje u građanskim i krivičnim predmetima</t>
  </si>
  <si>
    <t>1.Koncept dokument o međunarodnoj pravnoj saradnji u krivičnim predmetima usvojen (maj);                                                                                                                                        
2. Koncept Dokument o međunarodnoj pravnoj saradnji u građanskim predmetima, usvojen (maj);</t>
  </si>
  <si>
    <t>Predlaganje, pregovaranje i zaključivanje Sporazuma o izručenju, transfer osuđenih lica i uzajamna pomoć u krivičnim stvarima i uzajamna pravna pomoć u građanskim i trgovačkim predmetima</t>
  </si>
  <si>
    <t>Akademija pravde, Komora javnih beležnika i Komora privatnih izvršitelja</t>
  </si>
  <si>
    <t xml:space="preserve">1. Broj licenciranih javnih beležnika, povećan                                                             
2. Broj privatnih izvršitelja, povećan                                          
3. Broj stečajnih upravnika, povećan                                                   
4. Broj naprednih obuka za javne beležnike                                                       
5. Broj obuka za privatne izvršitelje                                                                
6. Broj obuka za posrednike                                          
7. Izmene/dopune Zakona o pravosudnom ispitu, usvojene (jun)     
</t>
  </si>
  <si>
    <t>Jačanje pravnih slobodnih profesija</t>
  </si>
  <si>
    <t>1. Odeljenje za nadzor zakonitosti rada slobodnih profesija, osnivano (oktobar)</t>
  </si>
  <si>
    <t xml:space="preserve">Unutrašnje restrukturiranje Odelenja za slobodne profesije </t>
  </si>
  <si>
    <t xml:space="preserve">Razmatranje  aplikacija za licenciranje i produženje licence revizora, i legalne revizorske kompanije 
</t>
  </si>
  <si>
    <t xml:space="preserve">Savet Kosova za finansijsko izveštavanje Sekretarijat saveta, Analitičari standarda finansijskog izveštavanja i standarda revizije, Komisija za standarde finansijskog izveštavanja </t>
  </si>
  <si>
    <t xml:space="preserve">1. Finansijski izveštaji, blagovremeno dostavljeni.      2. Učinak finansijskih izveštaja, izrađen. </t>
  </si>
  <si>
    <t xml:space="preserve">Praćenje usklađenosti godišnjih finansijskih izveštaja sa zahtevima zakona o računovodstvu, Finansijskom izveštavanju i reviziji
</t>
  </si>
  <si>
    <t xml:space="preserve">1.  Osoblje JCH/UR i 10 unutrašnjih revizora za reviziju fondova EU-a
2. Osoblje JCH/FUK obučavano za praćenje u oblasti FUK-a.  </t>
  </si>
  <si>
    <t xml:space="preserve"> Obuka osoblja CJH/UR i revizora za reviziju fondova EU i osoblja JCH/FUK za unapređenje praćenja u oblasti FUK-a. </t>
  </si>
  <si>
    <t>NPSSSP  / Poglavlje 32</t>
  </si>
  <si>
    <t>1. Broj obuka                            2. Broj učesnika</t>
  </si>
  <si>
    <t xml:space="preserve">NSR  Masa 12, </t>
  </si>
  <si>
    <t>Sv strane učesnice u odgovarajućim ugovorima centralizovanih javnih nabavki.</t>
  </si>
  <si>
    <t xml:space="preserve">1. Ušteđena sredstva budžetskih sredstava kao rezultat centralizovanih javnih nabavki.
2. Broj centralizovanih ugovora
</t>
  </si>
  <si>
    <t>Razvoj, praćenje, merenje učinka ugovora o centralnim javnim nabavkama</t>
  </si>
  <si>
    <t>NSR   Masa 12</t>
  </si>
  <si>
    <t>Svi ugovorni organi centralnog i lokalnog nivoa.</t>
  </si>
  <si>
    <t>Identifikacija i usvajanje centralizovanih javnih nabavki za 2018. godinu</t>
  </si>
  <si>
    <t xml:space="preserve">1. Predlog budžeta, izrađen  (oktobar)
</t>
  </si>
  <si>
    <t>Povećanje alokativne efikasnosti</t>
  </si>
  <si>
    <t>Nacrt zakona o carinskom zakoniku i akcizama, usvojen u Vladi</t>
  </si>
  <si>
    <t>Revidiranje carinskog zakonodavstva.</t>
  </si>
  <si>
    <t>1.Koncept dokument o tretiranje zakonodavstva o javnom dugu (Januar - Mart)
2. Usvojen zakon (Mart -Septembar)</t>
  </si>
  <si>
    <t>Revidiranje zakona o javnom dugu</t>
  </si>
  <si>
    <t>1. Broj obučenih GAS i GFS</t>
  </si>
  <si>
    <t>Povećanje menadžerske odgovornosti u BO kroz stalnu stručnu obuku.</t>
  </si>
  <si>
    <t>1. Nastavak pilot projekat u pet budžetskih organizacija za sprovođenje finansijskog upravljanja i kontrole.
2. Broj obučavanih menadžera za upravljanje rizicima / registre rizika.
3. Broj obučavanih GAS-ova i finansijskih službenika za upitnike za samoprocenu.   
4.  Analiza sprovođenja upravljanja rizikom radi identifikacije i preduzimanja akcija koje mogu povećati prihvatanje /upotrebu u praksi, završena</t>
  </si>
  <si>
    <t>Pregovaranje o sporazumima o izbegavanju dvostrukog oporezivanja prihoda i kapitala i suzbijanje poreske utaje sa državama članicama EU-a</t>
  </si>
  <si>
    <t>1. Broj registrovanih poslovanja, povećan. 
2.Povećani iznos naplaćivanja dugova.</t>
  </si>
  <si>
    <t>Povećanje ispunjenja poreskih obaveza povećanjem broja registrovanih poslovanja i naplate poreskih dugova</t>
  </si>
  <si>
    <t>Vlada Kosova. MPŠRR, MALS, Opštine</t>
  </si>
  <si>
    <t>1. Podzakonski akti za porez na nepokretnu imovinu, usvojeni</t>
  </si>
  <si>
    <t>1. Budžetski cirkulari, raspodeljeni
2. Rasprava o budžetu, održana 
3. Nacrt zakona, usvojen u Vladi</t>
  </si>
  <si>
    <t>Program Vlade 2017-2021, Kolona II Ekonomski razvoj i zapošljavanje, MF Cilj 2
Strateški plan CK 2016-2018,</t>
  </si>
  <si>
    <t>Povećanje efikasnosti pruženih usluga i povećanje transparentnosit u sistemu prihoda.</t>
  </si>
  <si>
    <t xml:space="preserve">1. Unapređenje modula elektronskog sistema za obradu  ASYCUDA.                2. Razvoj i unapređenje sistema poreza na imovinu, sprovođenje poreza na zemljište,                                      3. Nove usluge u sistemu elektronske izjave u EDI, lansirane 
                                                                                                                                                                                                                                                                              </t>
  </si>
  <si>
    <t>Dalje poboljšanje elektronskog sistema za naplatu poreskih prihoda, carine i poreza na imovinu</t>
  </si>
  <si>
    <t>1. Regulatorni autoritet za elektronske i poštanske komunikacije;Operateri; Ministarstvo trgovine i industrije; Ministarstvo javne uprave-Agencija za informaciono društvo; Agencija za statistike Kosova; Operateri;
2. i 3. Pošta Kosova; Komisija za poštanske marke</t>
  </si>
  <si>
    <t>Priprema Godišnjeg plana poštanskih maraka za 2019. godinu i izbor pobedničkih motiva iz godišnjeg plana poštanskih maraka za 2018. godinu.</t>
  </si>
  <si>
    <t>Elektronski atlas za širokopojasnu telekomunikacijsku infrastrukturu, kreiran i snabdeven podacima</t>
  </si>
  <si>
    <t>Kreiranje Elektronskog Atlasa za Širokopojasnu Telekomunikacijsku Infrastrukturu na Kosovu</t>
  </si>
  <si>
    <t xml:space="preserve"> Izrada podzakonskih akata u sektoru Informaciono-komunikacione tehnologije i izrada koncept dokumenta o transponiranju Direktive EU-a br.2016/1148/EU o merama sigurnosti informacionih mreža i sistema 
</t>
  </si>
  <si>
    <t xml:space="preserve"> Stvaranje povoljne pravno, regulatornog okruženja, izrada strateških dokumenata i regionalna saradnja u sektoru Informaciono-komunikacione i poštanske tehnologije </t>
  </si>
  <si>
    <t>Rudarska strategija Republike Kosova za period 2012-2025; Program za sprovođenje Rudarske strategije 2015-2017</t>
  </si>
  <si>
    <t>Praćenje napretka za 2017. godinu Programa za sprovođenje Rudarske strategije 2015-2017</t>
  </si>
  <si>
    <t>Studija Godišnji priliv od inertnih materijala glavnih reka Kosova</t>
  </si>
  <si>
    <t>1.1. Uredba o vođenju evidencije i čuvanju dokumenata kao i sadržaju godišnjih izveštaja iz oblasti zaštite rudarskih delatnosti  na radu, usvojena (Decembar);
1.2. Uredba o merama i standardima zaštite na radu, upotrebi radne opreme i uređaja, usvojena (Novembar);
1.3. Uredba o sastavu, dužnostima i odgovornostima spsilačkog tima, usvojena (Septembar);
1.4. Uredba o obliku izveštaja o nesrećama na radu u rudnicima, usvojena (Novembar).</t>
  </si>
  <si>
    <t>Izrada strateških politika za održivi razvoj rudarskog sektora kroz promociju, istraživanje i održivo korišćenje mineralnih resursa u cilju ekonomskog razvoja</t>
  </si>
  <si>
    <t xml:space="preserve"> Ministarstvo životne sredine i prostornog planiranja; Ministarstvo pljoprivrede, šumarstva i ruralnog razvoja; Ministarstvo trgovine i industrije; Regulatorni ured za energiju;  Operater sistema, transmisije i tržišta; Kosovska kompanija za distribuciju i snabdevanje električnom energijom</t>
  </si>
  <si>
    <t>Program Vlade Republike Kosova 2017-2021; Sporazum o stabilizaciji i pridruživanju; Program ekonomskih reformi;</t>
  </si>
  <si>
    <t>Vlada; Skupština Republike Kosovo; Regulatorni ured za energiju; Operater sistema, trensmisije i tržišta; Nezavisna Komisija za rudarstvo i minerale; Kosovska energetska korporacija; Kosovska kompanija za distribuciju i snabdevanje električnom energijom; Kosovska kompanija za snabdevanje električnom energijom, 
Toplane</t>
  </si>
  <si>
    <t>Izrada strateških dokumenata u oblasti energije</t>
  </si>
  <si>
    <t xml:space="preserve"> Vlada, 
Operater Sistema, Transmisije i tržišta; 
Regulatorni ured za energiju; Kosovska energetska korporacija; Kosovska kompanija za distribuciju,i snabdevanje električnom energijom; Kosovska kompanija za snabdevanje električnom energijom, 
Toplane</t>
  </si>
  <si>
    <t xml:space="preserve">Izrada i usvajanje zakonskog okvira o upravljanju energetskim izvorima i energestkim sistemom  </t>
  </si>
  <si>
    <t xml:space="preserve"> Stvaranje povoljne pravnog, regulatornog okruženja, izrada strateških dokumenata za kontinuirano poboljšanje kvaliteta usluga i okruženja u oblasti energetike</t>
  </si>
  <si>
    <t>MF, KGR, MJU, CIDS, lokalne strukture, medijske kompanije , NVO-i, itd.</t>
  </si>
  <si>
    <t>MF, KGR, MJU, lokalne strukture, medijske kompanije , NVO-i, itd.</t>
  </si>
  <si>
    <t>1. Izveštavanje o  realizaciji budžetskih programa Ministarstva i snaga; (januar-decembar)
2. Redovno mesečno izveštavanje stanja imovine ; (januar-decembar)
3. Redovno tromesečno izveštavanje unutrašnje revizije u MF-u i MKSB-u; (januar-decembar)
4. Periodično i godišnje tromesečno izveštavanje o nivou realizacije Godišnjeg plana rada  MKSB-a o MKSB-u i VKSKP-a</t>
  </si>
  <si>
    <t xml:space="preserve">Dalje unapređenje funkcijalnosti mehanizama izveštavanja, unutrašnje kontrole, revizija i inspekcija kao i primena njihovih preporuka.
</t>
  </si>
  <si>
    <t xml:space="preserve">Povećanje transparentnosti, učešća građana  i civilnog društva u odlučivanju i zaštiti slobode medija </t>
  </si>
  <si>
    <t xml:space="preserve">1. Održavanje sastanaka sa pripdanicima zajednica u  jedinicama snaga; (januar-decembar)
2. Sastanci sa rukovodećim strukturama opština sa nevećinskim zajednicama i lokalnim NVO-ima; (januar-decembar)                         
3. Podrška  procesu regrutacije pripadnika zajednica na osnovu plana za sprovođenje Strategije zajednica (januar-decembar)
4. Organizacija  i održavanje lokalne konferencije o napretku integracije nevećinskih zajednica u KSB-u, (april-jun)
5. Organizovanje regionalne konferencije za zemljama regiona u cilju razmene iskustava u vezi sa integracijom zajednica u OS. (oktobar-novembar)
6. Organizovanje godišnjih istraživanja sa nevećinskom zajednicom u MKSB/KSB-u ( izvršiti analize i izveštavati o rezultatima); (oktobar- decembar)
7. Intervjuisanje pripadnika nevećinskih zajednica o razlozima njihovog odlsaka iz MKSB/KSB-a ( slučaj po slučaj) i izvršiti analize i izveštavati o rezultatu; (april- novembar)
8.  Finalizacija i usklađivanje politike o ljudskim pravima sa Strategijom za integraciju nevećinskih zajednica ; (oktobar-decembar) 
</t>
  </si>
  <si>
    <t xml:space="preserve">Angažovanje u sprovođenju strategije za kvalitetno povećanje broja i osoblja regruta iz civilnog i vojnog osoblja iz nevećinskih zajednica i napredovanja u oblasti poštovanja ljudskih prava
</t>
  </si>
  <si>
    <t xml:space="preserve">Sprovođenje Strategije za podršku nevećinskim zajednicama (2017-2020) i politika o ljudskim pravima i rodne ravnopravnosti 
</t>
  </si>
  <si>
    <r>
      <rPr>
        <sz val="11"/>
        <rFont val="Book Antiqua"/>
        <family val="1"/>
      </rPr>
      <t>R</t>
    </r>
    <r>
      <rPr>
        <sz val="11"/>
        <color indexed="8"/>
        <rFont val="Book Antiqua"/>
        <family val="1"/>
      </rPr>
      <t xml:space="preserve">azvoj i dalje jačanje  kapaciteta logističke i infrastrukturne podrške, i nastavak novih materijalnih nabavki;
</t>
    </r>
  </si>
  <si>
    <t xml:space="preserve">1. Realizacija obuka za pripadnike KSB-a u zavisnosti od programa edukacije pruženih u međunarodnim institucijama, (januar-decembar).
a. Od partnerskih zemalja kao što su SAD, VB, Nemačka , Hrvatska, Turska itd. Broj obuka/edukacija- 100; Broj učesnika na obukama/edukacijama-150 vojničkih/civilnih pripadnika; (januar-decembar).
2. Proces regrutacije; a. Mladi kadeti- 20 kadeta biće regrutovano za USC i vojne akademije partnerskih zemalja; (april- septembar);
</t>
  </si>
  <si>
    <t xml:space="preserve">1. Sprovođenje operacija, projekata i aktivnosti  KSB-a  u podršci domaćim i međunarodnim civilnim vlastima (operacije deminiranja, operacije uništenja neeoskplodiranih ubojnih sredstava, traganje-spasavanje, medicinska pomoć itd).(januar-decembar)
2. Sprovođenje humanitarnih projekata za pomoć i podršku civilnim vlastima, zajednicama i NVO-ima; (januar-decembar)                                  3. Održanje predavanja za podizanje svesti o minama i drugim opasnim sredstvima, (januar-mart).                      4. Dobrovoljno davanje krvi, januar--mart i juli-septembar                                                                                                                                                      
5. Organizovanje "Omladinskog kampa 2018" od strane KSB-a, sa učenicima svih škola Republike Kosovo, (april-jun),
8. Učešće na akciji " Da očistimo Kosovo", (april-jun).                                                                                                                                                                                                                                                                                                                                                                                                                                                                                                                                                                                                                                                                                                                                       
       </t>
  </si>
  <si>
    <t xml:space="preserve">Jačanje kapaciteta i sposobnosti reagovanja tokom obavljanja  zadataka za izvršenje misije (humanitarno deminiranje, uništenje neeksplodiranih ubojnih sredstava, traganje- spasavanje, medicinska pomoć, itd.);
</t>
  </si>
  <si>
    <t xml:space="preserve">1. Centralne i opštinske institucije zemlje, 
2. Centralne i opštinske institucije zemlje, 
3. Domaće i međunarodne nevladine i humanitarne organizacije
</t>
  </si>
  <si>
    <t xml:space="preserve">Jačanje kapaciteta , sposobnosti i operativne pripravnosti  u podršci
 domaćim i međunarodnim civilnim vlastima kroz  sistematske obuke i vežbe; 
</t>
  </si>
  <si>
    <t>NPSSSP, Poglavlje 23, Pravosuđe i osnovna prava</t>
  </si>
  <si>
    <t>Kontrola zabrane intervencija u posebnim zaštićenim područjima</t>
  </si>
  <si>
    <t>1. Koncept dokument o upravljanje zgradama u zajedničkom vlasništvu, završen, mart;
2. Koncept dokument o regulisanju oblasti prodaje stanova za koje postoji stanarsko pravo, završen, mart;  
3. Koncept dokument o poboljšanju procedura eksproprijacije, završen, mart;</t>
  </si>
  <si>
    <t xml:space="preserve">1. Uredba o minimalnim zahtevima za energetski učinak u zgradama, završena, decembar;
2. Uredba o metodologiji minimalnog obračuna energetskog učinka u zgradama, završena, septembar;
3. Izmene-dopune AU br. 16/2014 o utvrđivanju procedura za podnošenje i razmatranje zahteva o građevinskim uslovima i građevinskim dozvolama za projekte  III. kategorije, završene, jun;
4. Administrativno uputstvo o  osnovnim elementima i zahtevima za izradu, sprovođenje i nadzor detaljnih regulativnih planova, mart, završeno;
5. Administrativno uputstvo /VRK/ o klasifikaciji, dužnostima, odgovornostima i sadržaju osnovnih elemenata i zahteva za izradu, sprovođenje i nadzor prostornih planova za posebna područja, završeno, jun;
6. Administrativno uputstvo /VRK o metodi vođenja baze podataka i obaveze javnih organa i drugih pravnih i fizičkih lica, završeno, jun; 
7. Administrativno uputstvo / VRK o regulisanju nadzora, kazni i preduzimanja mera,završeno, septembar </t>
  </si>
  <si>
    <t>Izrada dve uredbi i pet administrativnih uputstava</t>
  </si>
  <si>
    <t>Dopuna zakonodavnog okvira u oblasti prostornog planiranja, izgradnje,  stanovanja i nadzor posebnih zaštićenih područja</t>
  </si>
  <si>
    <t>Zakon br. 03/L-025 o zaštiti životne sredine</t>
  </si>
  <si>
    <t>Inspekcija sprovođenja ekološkog zakonodavstva  i podizanje kapaciteta ekološkog inspektorata</t>
  </si>
  <si>
    <t xml:space="preserve">1. NPSSSP, 3.28, Poglavlje 27 Životna sredina, Primenljive mere -politički okvir
</t>
  </si>
  <si>
    <t>119,500 €  Donator
23,270 € BK</t>
  </si>
  <si>
    <t xml:space="preserve">1. Strategija i Akcioni plan o klimatskim promenama, završena, jun
2. Akcioni plan o kvalitetu vazduha, završen, jun
3. Strategija i Akcioni plan o vodama Kosova, završena, jun
4. Strategija za upravljanje otpadom 2018-2028, završena, septembar
5. Plan za upravljanje otpadom 2018-2020, završen,  novembar
6.  Akcioni plan o raznolikosti 2016-2020, završen, mart;
</t>
  </si>
  <si>
    <t xml:space="preserve">NPSSSP, 3.28, Poglavlje 27 Životna sredina, Zakonodavne mere -podzakonski akti
</t>
  </si>
  <si>
    <t xml:space="preserve">1. Administrativno uputstvo /VRK/ o opasnom otpadu, oktobar, usvojeno;
2. Izmene i dopune AU br. 20/2012 o izvozu, uvozu i tranzitu otpada, septembar, usvojene; 
3. AU o načinu proglašenja i gubitka statusa veštačkih vodnih resursa, jun, usvojeno;
4. AU br. 06/2007/VRK o pravilima i normama emisija u vazduhu iz nepokretnih izvora zagađenja (izmene-dopune), septembar, usvojeno;
5. Administrativno uputstvo o sadržaju i  načinu polaganja stručnog ispita nadzornika zaštićenih područja,  maj, usvojeno;
6. Izmene - dopune AU br. 10/2011 o sprečavanju velikih nesreća koje uključuju opasne supstance, jun,   usvojene;
7. Koncept dokument  o poboljšanju upravljanja nacionalnim parkovima, mart, usvojen;
8. Koncept dokument o oblasti upravljanja vodnim resursima, mart, usvojen.
9. Koncept dokument o prevenciji za integrisanu kontrolu zagađenja, jun, usvojen;
10. Koncept dokument o proceni uticaja na životnu sredinu, april, usvojen.
</t>
  </si>
  <si>
    <t>Izrada četiri koncept dokumenata o upravljanju nacionalnim parkovima i oblašću voda i  izrada 6 AU-a  u oblasti životne sredine</t>
  </si>
  <si>
    <t>MŽSPP, KP, MALS, MPŠRR, MER, MF, MZ-NIJZ, MUP-AEU, MALS-OPŠTINE, RKV-i i druge zainteresovane strane</t>
  </si>
  <si>
    <t>Prostorni i plan upravljanja za Šar planinu i nacrt ekološkog plana  za Prokletije;
SOR</t>
  </si>
  <si>
    <t xml:space="preserve">1. 19 striktnih rezervata prirode, ciljana, septembar
2. Crvena knjiga vrste faune, objavljena, decembar
3. Izbor lokacije  za botaničku baštu u Mitrovici, mart; 
4. Priprema  projekta sprovođenja za botaničku baštu u Mitrovici, jun
5. Izgradnja ograde botaničke bašte u Mitrovici, septembar      </t>
  </si>
  <si>
    <t>MŽSPP,
KEK, MER, MJU</t>
  </si>
  <si>
    <t>Administrativno uputstvo o registraciji nepokretne imovine u ime oba supružnika. br. 04/2017; Zakon o rodnoj ravnopravnosti br. 05/ L- 020;</t>
  </si>
  <si>
    <t xml:space="preserve">MALS      ARR   Opštine            </t>
  </si>
  <si>
    <t xml:space="preserve">Godišnji statistički podaci o prenosu nasledstva u ime oba supružnika, uključujući kampanje podizanja svesti o pravu na nasledstvo </t>
  </si>
  <si>
    <t>Strategija za uključivanje romske aškalijske zajednice u kosovskom društvu</t>
  </si>
  <si>
    <t>Strategija za lokalnu samoupravu 2016-2026;
Program Vlade 2017-2021;
SOR 2018 - 2021.</t>
  </si>
  <si>
    <t>MALS, IKJU,  Opštine Donatori</t>
  </si>
  <si>
    <t xml:space="preserve">2. 53 organizovanih obuka u opštinama  (januar-decembar;                                 3. 1000 obučavanih civilnih službenika u 38 opština (januar-decembar)
</t>
  </si>
  <si>
    <t>Podizanje stručnih kapaciteta opštinskih službenika</t>
  </si>
  <si>
    <t>Jačanje opštinske uprave kroz razvoj posebnih programa za jačanje stručnih kapaciteta i zaštita ljudskih prava</t>
  </si>
  <si>
    <t>Program Vlade 2017-2021;
Strategija za  lokalnu samoupravu 2016-2026;
SOR 2018 - 2021</t>
  </si>
  <si>
    <t>1. Izrada paketa o procedurama međuopštinske saradnje i opštinske međunarodne saradnje (jun);                                                    
2. Oblast međuopštinske saradnje, integrisano u okviru kriterijuma za finansiranje opštinskih projekata sredstvima MALS-a (januar).                                                   
3. % razmatranih inicijativa za međuopštinsku saradnju (januar-decembar);
4. % finansiranih projekata u oblasti međuopštinske saradnje u odnosu na ukupan iznos planiranih sredstava za kapitalne projekte opština (decembar).                                5. Analiza o efektima  međuopštinske saradnje i opštinske međunarodne saradnje, izrađena (novembar);</t>
  </si>
  <si>
    <t xml:space="preserve">Podrška opštinskim projektima u oblasti međuopštinske saradnje               </t>
  </si>
  <si>
    <t>Program Vlade 2017-2021;
Strategija za lokalnu samoupravu 2016-2026;
SOR 2018 - 2021</t>
  </si>
  <si>
    <t>1. 30 kapitalnih projekata  opština. finansirani (septembar);
2.  2,300,000.00 miliona evra izdvojeno za projekte opština iz programa za razvoj  socio-ekonomske infrastrukture (decembar).</t>
  </si>
  <si>
    <t>Finansijska podrška opštinama za kapitalne projekte u skladu sa pozivom za predloge</t>
  </si>
  <si>
    <t>1. Kriterijumi za dodelu grantova za kapitalne projekte opština, izrađeni (mart);</t>
  </si>
  <si>
    <t>1. 900,000.00 evra izdvojene za opštine najboljim učinkom u pružanju usluga (juli);</t>
  </si>
  <si>
    <t>Dodela podsticajnih grantova opštinama na osnovu procene učinka</t>
  </si>
  <si>
    <t xml:space="preserve">1. On-line platforma za merenje opštinskog učinka, funkcionalizovana, (april); 
2. % postignuća opština u pružanju usluga građanima po oblastima (jun);   </t>
  </si>
  <si>
    <t>Merenje opštinskog učinka u pružanju usluga putem on-line platforme izveštavanja</t>
  </si>
  <si>
    <t>Jačanje opštinskih kapaciteta u pružanju usluge građanima kroz sprovođenje šeme podsticajnih grantova i intenziviranje programa međuopštinske saradnje</t>
  </si>
  <si>
    <t>NPSSSP Politički kriterijumi (član 120.  SSP-a)</t>
  </si>
  <si>
    <t>1. Analiza povećanja opštinske transparentnosti, izrađena (jun);
2. Analiza funkcionalnog pregleda opštinske administracije, izrađena (septembar);
3. Revidiranje AU-a o opštinskoj transparentnosti , decembar
4. On-line prenos sednica skupština opština putem modula teleprisustva u okviru opštinskih internet stranica, realizovan, decembar.</t>
  </si>
  <si>
    <t xml:space="preserve">Razmatranje uticaja politika u funkcionisanju administracije i optinske transparentnosti </t>
  </si>
  <si>
    <t>NPSSSP Politički kriterijumi (član 120. SSP-a)</t>
  </si>
  <si>
    <t xml:space="preserve">MALS, Resorna ministarstvaOpštine,     Donatori       </t>
  </si>
  <si>
    <t xml:space="preserve">1. Nacrt zakona o davanju na korišćenje nepokretne imovine opštine, usvojen, jun
2. Koncept dokument o Akademiji za lokalnu samoupravu, jun
3. Uredba o procedurama davanja na korišćenje i razmenu nepokretne imovine opštine, izmenjena (novembar);
4. Administrativno uputstvo o  Teleprisustvu, izmenjeno (juli);
5.  Administrativno uputstvo o uslužnim centrima za građane, izmenjeno (septembar)                </t>
  </si>
  <si>
    <t>Izmene-dopune zakonskog okvira za lokalnu samoupravu</t>
  </si>
  <si>
    <t>Program Vlade 2017-2021;
Strategija za  lokalnu samoupravu 2016-2026;
SOT 2018 - 2021</t>
  </si>
  <si>
    <t>NPSSSP. Politički kriterijumi (član 120. SSP-a)</t>
  </si>
  <si>
    <t>Program Vlade 2017-2021;
Strategija za lokalnu samoupravu 2016-2026;
SOR 2018 - 2021
Strategija za bolje uređenje 2017 - 2021</t>
  </si>
  <si>
    <t xml:space="preserve">1. Izveštaj o ex-post proceni Zakona o lokalnoj samoupravi, izrađen, (februar);
2. Ex-post procena Zakona o lokalnim izborima, izvršena, (septembar);
3. Izveštaj o ex-post proceni Zakona o lokalnim izborima, izrađen (decembar);
</t>
  </si>
  <si>
    <t>Unapređenje sistema lokalne samouprave u skladu sa strateškim orijentacijama putem razvoja politika i zakonskog okvira</t>
  </si>
  <si>
    <t>% usklađenih izjava u odnosu na sektorske zahteve za zakonske i podzakonske akte, strategije, koncept-dokumente i druge politike na centralnom nivou (januar-decembar)</t>
  </si>
  <si>
    <t>Program Vlade 2017-2021;
Strategija za lokalnu samoupravu 2016-2026;
SOT 2018 - 2021</t>
  </si>
  <si>
    <t xml:space="preserve">1. Sistem praćenja i izveštavanja opština, integrisan  (februar);
2. Modul za procenu zakonitosti opštinskih akata putem elektronske platforme, funkcionalizovan (februar);
3.  % razmatranih predmeta tokom godine u odnosu na  odobrenim aktima od opština (januar-decembar);
4. % predmeta upućenih resornim ministarstvima za razmatranje zakonitosti (januar-decembar);
5.% smanjenja nezakonitih akata, u odnosu na 2017. godinu (januar-decembar).
</t>
  </si>
  <si>
    <t>Obezbeđivanje sprovođenja zakona putem praćenja i nadgledanja opština</t>
  </si>
  <si>
    <t>2NPSSSP, Politički kriterijumi (član 120. SSP-a)</t>
  </si>
  <si>
    <r>
      <t xml:space="preserve">MALS, MF, MJU AID  </t>
    </r>
    <r>
      <rPr>
        <sz val="12"/>
        <color indexed="8"/>
        <rFont val="Book Antiqua"/>
        <family val="1"/>
      </rPr>
      <t xml:space="preserve">     IKJU          Opštine </t>
    </r>
  </si>
  <si>
    <t xml:space="preserve">1. Opštinske direkcije, funkcionalizovane (mart);
2. Sistem intraneta u opštinama, funkcionalizovan (jun);
3. Sistem  "Teleprisustva", instaliran i funkcionalan (mart);
4. Uslućni centri za građane, funkcionalizovani (septembar);
4. Intenzivni program obuka, izrađen (maj);
5. Plan javnih investicija, izrađen (jun);                      
</t>
  </si>
  <si>
    <t>Program Vlade 2017-2021;
Strategija za lokalne samouprave 2016-2026;
SOR 2018 - 2021</t>
  </si>
  <si>
    <t>MALS, IKJU, Opštine, Donatori</t>
  </si>
  <si>
    <t>1. Paket obuka za razvoj stručnih kapaciteta izabranih lokalnih zvaničnika, izrađen (mart);  
2. 7 obuka o pravnom paketu lokalne samouprave, organizovana (mart-jun);
3. 1040 članova Skupština opština, obučena (jun).</t>
  </si>
  <si>
    <t xml:space="preserve">1. 38 konstituivnih sednica skupština opština, praćene (januar);
2. % razmotrenih predmeta o procesu konstituisanja opštinskih organa (februar);
3. % smanjenja slučajeva koji ometaju konstituisanje opštinskih organa u odnosu na izbore iz 2013. godine (mart);                      </t>
  </si>
  <si>
    <t>Efikasno upravljanje procesom konstituisanja opštinskih organa nakon lokalnih izbora</t>
  </si>
  <si>
    <t>Jačanje zakonitosti odlučivanja na lokalnom nivou i konstituisanja opština u skladu sa standardima zakonodavstva o lokalnoj samoupravi</t>
  </si>
  <si>
    <t>Nacionalni plan za sprovođenje SSP-a/ Poglavlje 24: Pravda, sloboda i bezbednost Migracija Aktivnost 3.25 (pokazatelj 2,3,  5,6, 7,8, 9,10)</t>
  </si>
  <si>
    <t>1. Četiri (4) specijalizovanih obuka za 30 policijskih službenika za identifikaciju falsifikovanih dokumenata (decembar)
2. Pet (5) obuka za službenike azila o prihvatanju i profilizaciji tražilaca azila i odlučivanje u postupku azila (decembar)
3. Tri (3) obuke za službenike o procedurama prihvatanja i držanja stranaca (decembar)
4. Sedam (7) obuka za 80  službenika reintegracije za prijem, upućivanje i reintegraciju lica iz ugroženih grupa i dece bez pratilaca (decembar)
5. Osoblje Centra za azil i Centra za smeštaj stranaca, kompletirano  (decembar)
6. Broj  primljenih i tretiranih tražilaca azila , u Centru za tražioce azila
7. Pet (5) obuka službenika  za upravljanje, praćenje i procenu  procesa reintegracije na svim nivoima (decembar)
8. Osam (8) obuka za članove Vladinog organa za migraciju, decembar
9. Broj zahteva za međunarodnu zaštitu, broj odobrenih zahteva i broj odluka Komisije za  izbeglice decembar
10. Broj pritvorenih  lica u Centru za zadržavanje stranaca, decembar</t>
  </si>
  <si>
    <t>Podizanje kapaciteta organa u upravljanju migracijom</t>
  </si>
  <si>
    <t>Nacionalni plan za sprovođenje SSP-a/ Poglavlje 24: Pravda, sloboda i bezbednost/ Migracija 
Aktivnost 3.25, (pokazatelj 6)</t>
  </si>
  <si>
    <t>1. Strategija za reintegraciju repatriranih lica i Akcioni plan 2018-2022, odobrena (mart)
2.  Opštinski planovi reintegracije, pregledani i odobreni  (jun)
3. Standardni paketi usluga reintegracije, za svaku kategoriju repatriranih lica, razvijeni (septembar)
4.  Platforma praćenja i procene sprovođenja politika reintegracije na svim nivoima, razvijena (decembar)
5. Operativni vodiči za sve kategorije repatriranih lica, izrađene  (decembar)
6. Broj korisnika iz Programa za reintegraciju (decembar)</t>
  </si>
  <si>
    <t>Nacionalni plan za sprovođenje SSP-a/ Poglavlje 24: Pravda, sloboda i bezbednost Migracija 
Aktivnost 3.25 pokazatelj 4, 5,6,8, 9, 10)</t>
  </si>
  <si>
    <t xml:space="preserve">1. Informisanje javnosti o sprečavanju ilegalne migracije (decembar)
2. Informisanje javnosti o procesu održive reintegracije na Kosovu  (decembar)
3. Studija o migraciji na Kosovu,  objavljena (decembar)
4. Broj operativnih planova za sprečavanje ilegalne migracije (decembar)
5. Broj pritvorenih lica za ilegalan prelazak granice
6. Broj repatriranih lica
7. Broj istraženih predmeta i krivičnih prijava za slučajeve krijumčarenja emigrantima (decembar)
8. Broj inspekcija za sprečavanje i identifikaciju ilegalnih emigranata, decembar
9. Broj kosovskih azilanata u zemljama  EU-a, decembar
10. Broj stranih lica vraćenih u zemlji porekla
                                              </t>
  </si>
  <si>
    <t>Sprečavanje ilegalne migracije</t>
  </si>
  <si>
    <t xml:space="preserve">Nacionalni plan za sprovođenje SSP-a/ Poglavlje 24: Pravda, sloboda i bezbednost/ Migracija, Aktivnost 3.25-pokazatelj I 3,5,6,7 </t>
  </si>
  <si>
    <r>
      <t xml:space="preserve">1. Lagani i prošireni profil migracije za 2017. godinu, izrađen (decembar)                                 
2. Nova državna strategija za migraciju i Akcioni plan 2019-2023, izrađena (decembar)        
3. Procena postojećih baza podataka i njihove interakcije u oblasti migracije (decembar)
4. Plan reagovanja za upravljanje  mogućeg priliva emigranata,  ažuriran (mart)
5. Administrativna uputstva iz Zakona o azilu i uredba o Centru za azilante, usvojena, decembar
6. Administrativna uputstva iz Zakona o strancima i uredba o funkcionisanju centra za strance, usvojena, decembar
7. Pravilnik rada o </t>
    </r>
    <r>
      <rPr>
        <sz val="11"/>
        <rFont val="Book Antiqua"/>
        <family val="1"/>
      </rPr>
      <t xml:space="preserve">VOM, usvojen, </t>
    </r>
    <r>
      <rPr>
        <sz val="11"/>
        <color indexed="8"/>
        <rFont val="Book Antiqua"/>
        <family val="1"/>
      </rPr>
      <t>decembar</t>
    </r>
  </si>
  <si>
    <t>(pokazatelji 3,4,5, 6, 7,8, 9) Nacionalni plan o sprovođenju SSP-a/ Poglavlje 24: Pravda, sloboda i bezbednost/ Upravljanje granicama; Aktivnost 3.25, pokazatelji, 1,7,8,9,10)</t>
  </si>
  <si>
    <t>1. Elektronska arhiva, kreirana (decembar)
2. Sistem civilnog stanja sa sistemom adresa, povezan (decembar)
3. Novi sistem za registraciju vozila, uspostavljen (mart)
4. Broj registara civilnog stanja, digitalizovan (decembar)
5. Broj digitalizovanih podataka, provereni (decembar)</t>
  </si>
  <si>
    <t>Nacionalni plan za sprovođenje SSP-a/ Poglavlje 24: Pravda, sloboda i bezbednost/Bezbednost dokumenata Aktivnost 3.25 (pokazatelj 1,8,9,10)</t>
  </si>
  <si>
    <t>1. Izveštaj o proceni organizacione strukture, zakonodavstva i procesa u okviru ACR-a, izrađen, decembar
2. Sistem čekanja u redu za  ACR,  osiguran (mart)
3. Vozačke dozvole sa novim dizajnom u skladu sa izmenjenim zakonodavstvom, izdate (januar)
4. Službe civilnog stanja u konzularnim misijama, proširene (oktobar)    
5. Broj objekata NCRV-a i COD-a, izgrađeni i renovirani (novembar)
6. Bezbednosna oprema, osigurana i ugrađena u NCRV-u i COD-u (mart)
7. Broj pokrenutih slučajeva u policiji (decembar)
8. Broj izvršenih inspekcija (decembar)
9. Broj datih primedbi (decembar)     10. Broj datih preporuka (decembar)</t>
  </si>
  <si>
    <t xml:space="preserve">1. Nacrt zakona o izmenama i dopunama Zakona o uslugama privatne bezbednosti, usvojen (juli)
2. Koncept dokument o javnom redu i miru, usvojen (decembar)
3. Koncept dokument o javnim skupovima, usvojen (decembar)
4. Predlog za pokretanje amnestije, pokrenut (maj)
</t>
  </si>
  <si>
    <t>Efikasno upravljanje vanrednim situacijama i zaštita kritične infrastrukture</t>
  </si>
  <si>
    <t>Zaštita javne bezbednosti i poboljšanje usluga za građane</t>
  </si>
  <si>
    <t>Nacionalni plan za sprovođenje SSP-a, Poglavlje 24: Pravda, sloboda i bezbednost/ Borba protiv organizovanog kriminala i policijska saradnja Aktivnost 3.25 (pokazatelj 2)</t>
  </si>
  <si>
    <t>1. Koncept dokument za sprečavanje i suzbijanje kibernetičkog kriminala, usvojen (jun)
2. Oprema u oblasti kibernetičke bezbednosti, unapređena (decembar)
3. Broj istraga i krivičnih prijava (decembar)
4. Kampanje o podizanju svesti, organizovane (decembar)</t>
  </si>
  <si>
    <t>Nacionalni plan za sprovođenjSSP-a, Poglavlje 24: Pravda, sloboda i bezbednost/ Borba protiv organizovanog kriminala i policijska saradnja Aktivnost 3.25 (pokazatelj 2)</t>
  </si>
  <si>
    <t>PK, MP, MRSZ, KIP, TSK, FOJ, CK, PAK  i međunarodni partneri</t>
  </si>
  <si>
    <t xml:space="preserve">1. Revidiranje akcionog plana nacionalne strategije protiv trgovine ljudima (decembar)
2. Broj istraga i krivičnih prijava (decembar)
3. Broj identifikovanih žrtava (decembar)
4. Organizovanje kampanje podizanja svesti protiv TLJ (novembar)
</t>
  </si>
  <si>
    <t>Nacionalni plan za sprovođenje SSP-a, Poglavlje 24: Pravda, sloboda i bezbednost/ Borba protiv organizovanog kriminala i policijska saradnja Aktivnost 3.25 (pokazatelj 3, 5 i 6)</t>
  </si>
  <si>
    <t>PK, MP, KIP, TSK, FOJ, CK, PAK  i međunarodni partneri</t>
  </si>
  <si>
    <t xml:space="preserve">1. Nova strategija policije vođena obaveštajnom službom, usvojena, (novembar)
2. Strateška procena pretnji od organizovanog kriminala i teških zločina, izrađena  (mart)
3. Broj istraga, krivičnih prijava i domaćih operacija (decembar)
4. Broj razmenjenih informacija i zajedničkih međunarodnih operacija (decembar)
5. Državna strategija i Akcioni plan protiv organizovanog kriminala 2018-2023, usvojena
6. Četiri (4) obuke u oblasti suzbijanja organizovanog kriminala, decembar
</t>
  </si>
  <si>
    <t>Nacionalni plan za sprovođenje SSP-a, Poglavlje 24: Pravda, sloboda i bezbednost/ Borba protiv narkotika Aktivnost 3.25 (pokazatelj 2 i 3,4,5,6)</t>
  </si>
  <si>
    <t>1. Nova strategija protiv droga, usvojena (mart)
2.  4 obuke za  45  službenika Policije Kosova u oblasti sprečavanja i suzbijanja narkotika (decembar)
3. Dve (2) zajedničke obuke za agenijce sprovođenja zakona u oblasti sprečavanja i suzbijanja narkotika, organizovane, decembar 
4. Količina i vrsta droga, zaplenjena (decembar)
5. Broj istraga i krivičnih prijava za trgovinu drogom (decembar)
6. Broj operacija, decembar</t>
  </si>
  <si>
    <t>Nacionalni plan za sprovođenj e SSP-a, Poglavlje 24: Pravda, sloboda i bezbednost/ Borba protiv terorizma  Aktivnost 3.25 (pokazatelji3,4, 5,6)</t>
  </si>
  <si>
    <t xml:space="preserve">1. Državna strategija i Akcioni plan protiv terorizma 2018-2022, usvojena (januar)       
2. Izrada priručnika za identifikaciju radikalizovanih lica (decembar)
3. Broj istraženih slučajeva i  krivičnih prijava za pranje novca i suzbijanje terorizma (decembar)
4. Broj operacija (decembar)
5. Oprema u oblasti informacione tehnologije, unapređena (decembar)
6. Broj razmene informacija sa domaćim i međunarodnim institucijama, decembar
</t>
  </si>
  <si>
    <t>Sprečavanje i suzbijanje terorizma i nasilnog ekstremizma</t>
  </si>
  <si>
    <t>Br.</t>
  </si>
  <si>
    <t xml:space="preserve">Aktivnosti 
</t>
  </si>
  <si>
    <t>Povezanost sa NSSSSP</t>
  </si>
  <si>
    <t xml:space="preserve">Tabela B: Aktivnosti koje imaju za cilj postizanje prioriteta Ministarstva </t>
  </si>
  <si>
    <t xml:space="preserve">1. Nacrt dizajna za železničku prugu 10  (segment K.Polje-Mitrovica), završen 
2. Preliminarni nacrt dizajna za železničku prugu 7 (Kosovo Polje-Priština-Podujevo-granica sa Srbijom) završen
3. Prva faza sanacije prioritetnih segmenata železničke pruge 10 (segment Kosovo Polje-Elez Han), započeta
4. 5 železničkih prelaza, izgrađeni
5. Pravilnik o istrazi o nesrećama i incidentima u železničarstvu (novi podzakonski akt), jun
</t>
  </si>
  <si>
    <t>Razvoj kapaciteta u KAZZNB</t>
  </si>
  <si>
    <t>1. 6 obučenih oficira, decembar
2. 3 službena, zaposlena, decembar</t>
  </si>
  <si>
    <t xml:space="preserve">1) NPSSSP 2018, usvojen od Vlade i Skupštine (mart); 
2) GP AER-a, revidiran i usvojen od Vlade i Skupštine (jun); 
3) Nacrt zakon o ratifikaciji bilateralnog sporazuma između Vlade Republike Kosovo i Vlade Velikog Vojvodstva Luksemburga u okviru projekta razvojne saradnje, KSV/019: Tehnička pomoć u kontekstu evropskih integracija (april); 
4) Pripremljena izjava o prioritetima IE procesa sa budžetskim implikacijama za Ministarstvo finansija za MTEF 2020-2022. (Decembar)
</t>
  </si>
  <si>
    <t xml:space="preserve">1) Nadzor sprovođenja zakonskog okvira za oblast usklađivanja zakonodavstva, redovno vršen (decembar). </t>
  </si>
  <si>
    <t>1) Godišnji prevod akta EU ackuis koji će biti prevedeni na službene jezike Kosova - izrađeni; (April)
2) Priručnik za preispitivanje pravnih akata prevedenih, izrađenih (decembra)
3) Izveštaj o horizontalnoj analizi o kapacitetima procesa obavezivanja ackuis-a, izrađen (septembar)
4) prevedeni i sertifikovani glavni akvizicioni akti (zasnovani na SSP i (NPISAA); (decembar)</t>
  </si>
  <si>
    <t>1) Nacrt zakon o "Finansijskom sporazumu o IPA 2017, prvi deo, između Republike Kosovo i Evropske unije", ratifikovan od Skupštine (decembar); 
2) Nacrt zakon o "Finansijskom sporazumu o IPA 2017, prvi deo, između Republike Kosovo i Evropske unije" ratifikovan od Skupštine (decembar);   3)Nacrt zakon o ratifikaciji trilateralnog finansijskog sporazuma između Evropske unije, Kosova i Makedonije za 2017. godinu, za program prekogranične saradnje IPA II između Kosova i Makedonije, (decembar);  
4) Nacrt zakon o ratifikaciji trilateralnog finansijskog sporazuma između Evropske unije, Kosova i Crne Gore za 2017. godinu, za program prekogranične saradnje IPA II između Kosova i Crne Gore (decembar); 
5) Nacrt zakon o ratifikaciji trilateralnog finansijskog sporazuma između Evropske unije, Kosova i Albanije za 2017. godinu, za program prekogranične saradnje IPA II između Kosova i Albanije (decembar). 
6) usvojen Nacrt zakona o potvrđivanju Sporazuma o pristupanju Evropskom programu "Evropa za građane"; (Mart)
7) Isplata godišnje članarine u programu "Evropa za građane" (jun)
8) Sektorska planska dokumenta i radna dokumenta za IPA 2018 i 2019.godine (decembar)
9) programirani za VBIF 2018; (Decembar)</t>
  </si>
  <si>
    <t>1) Odobren program za razvojnu pomoć; (Jun)
2) Godišnji izvještaj o donacijama za 2017. godinu, izrađen; (Jun)
3) Održana dva (2) sastanka Nacionalnog investicionog vijeća. (Decembar)
4) Održana dva sastanka Radne grupe Sektora; (Decembar)</t>
  </si>
  <si>
    <t>Izrada nacrta dokumenta za državni protokol</t>
  </si>
  <si>
    <t>Konceptni dokumentni, odobren</t>
  </si>
  <si>
    <t xml:space="preserve"> Jun 2018.
</t>
  </si>
  <si>
    <t xml:space="preserve">
Jun 2018.</t>
  </si>
  <si>
    <t xml:space="preserve"> Mart 2018.
</t>
  </si>
  <si>
    <t xml:space="preserve">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</si>
</sst>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 [$€-1];[Red]\-#,##0\ [$€-1]"/>
    <numFmt numFmtId="165" formatCode="#,##0.00\ [$€-1];[Red]\-#,##0.00\ [$€-1]"/>
    <numFmt numFmtId="166" formatCode="[$€-2]\ #,##0.00;[Red]\-[$€-2]\ #,##0.00"/>
    <numFmt numFmtId="167" formatCode="_([$€-2]\ * #,##0.00_);_([$€-2]\ * \(#,##0.00\);_([$€-2]\ * &quot;-&quot;??_);_(@_)"/>
    <numFmt numFmtId="168" formatCode="_(* #,##0_);_(* \(#,##0\);_(* &quot;-&quot;??_);_(@_)"/>
    <numFmt numFmtId="169" formatCode="#,##0.00\ [$€-1]"/>
    <numFmt numFmtId="170" formatCode="#,##0\ [$€-1]"/>
    <numFmt numFmtId="171" formatCode="[$-F400]h:mm:ss\ AM/PM"/>
  </numFmts>
  <fonts count="55" x14ac:knownFonts="1">
    <font>
      <sz val="11"/>
      <color theme="1"/>
      <name val="Calibri"/>
      <family val="2"/>
      <scheme val="minor"/>
    </font>
    <font>
      <sz val="11"/>
      <name val="Book Antiqua"/>
      <family val="1"/>
    </font>
    <font>
      <sz val="11"/>
      <color indexed="8"/>
      <name val="Calibri"/>
      <family val="2"/>
    </font>
    <font>
      <sz val="10"/>
      <name val="Arial"/>
      <family val="2"/>
    </font>
    <font>
      <sz val="11"/>
      <color indexed="8"/>
      <name val="Calibri"/>
      <family val="2"/>
      <charset val="1"/>
    </font>
    <font>
      <b/>
      <sz val="11"/>
      <name val="Book Antiqua"/>
      <family val="1"/>
    </font>
    <font>
      <b/>
      <sz val="9"/>
      <color indexed="81"/>
      <name val="Tahoma"/>
      <family val="2"/>
    </font>
    <font>
      <sz val="9"/>
      <color indexed="81"/>
      <name val="Tahoma"/>
      <family val="2"/>
    </font>
    <font>
      <sz val="11"/>
      <color indexed="12"/>
      <name val="Wingdings 3"/>
      <family val="1"/>
      <charset val="2"/>
    </font>
    <font>
      <b/>
      <sz val="12"/>
      <name val="Times New Roman"/>
      <family val="1"/>
    </font>
    <font>
      <sz val="11"/>
      <color indexed="8"/>
      <name val="Book Antiqua"/>
      <family val="1"/>
    </font>
    <font>
      <sz val="12"/>
      <color indexed="8"/>
      <name val="Book Antiqua"/>
      <family val="1"/>
    </font>
    <font>
      <b/>
      <sz val="11"/>
      <color indexed="8"/>
      <name val="Book Antiqua"/>
      <family val="1"/>
    </font>
    <font>
      <b/>
      <sz val="12"/>
      <color indexed="8"/>
      <name val="Book Antiqua"/>
      <family val="1"/>
    </font>
    <font>
      <i/>
      <sz val="11"/>
      <color indexed="8"/>
      <name val="Book Antiqua"/>
      <family val="1"/>
    </font>
    <font>
      <sz val="11"/>
      <color theme="1"/>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sz val="14"/>
      <color theme="1"/>
      <name val="Calibri"/>
      <family val="2"/>
      <scheme val="minor"/>
    </font>
    <font>
      <sz val="16"/>
      <color theme="1"/>
      <name val="Calibri"/>
      <family val="2"/>
      <scheme val="minor"/>
    </font>
    <font>
      <sz val="14"/>
      <name val="Calibri"/>
      <family val="2"/>
      <scheme val="minor"/>
    </font>
    <font>
      <sz val="16"/>
      <name val="Calibri"/>
      <family val="2"/>
      <scheme val="minor"/>
    </font>
    <font>
      <sz val="14"/>
      <color rgb="FFFF0000"/>
      <name val="Calibri"/>
      <family val="2"/>
      <scheme val="minor"/>
    </font>
    <font>
      <sz val="11"/>
      <color theme="1"/>
      <name val="Book Antiqua"/>
      <family val="1"/>
    </font>
    <font>
      <sz val="12"/>
      <color theme="1"/>
      <name val="Book Antiqua"/>
      <family val="1"/>
    </font>
    <font>
      <b/>
      <i/>
      <sz val="11"/>
      <color theme="1"/>
      <name val="Book Antiqua"/>
      <family val="1"/>
    </font>
    <font>
      <b/>
      <sz val="11"/>
      <color theme="1"/>
      <name val="Book Antiqua"/>
      <family val="1"/>
    </font>
    <font>
      <sz val="10"/>
      <color theme="1"/>
      <name val="Book Antiqua"/>
      <family val="1"/>
    </font>
    <font>
      <sz val="9"/>
      <color theme="1"/>
      <name val="Book Antiqua"/>
      <family val="1"/>
    </font>
    <font>
      <b/>
      <i/>
      <sz val="12"/>
      <color theme="1"/>
      <name val="Book Antiqua"/>
      <family val="1"/>
    </font>
    <font>
      <b/>
      <sz val="12"/>
      <color theme="1"/>
      <name val="Book Antiqua"/>
      <family val="1"/>
    </font>
    <font>
      <b/>
      <sz val="16"/>
      <color theme="1"/>
      <name val="Book Antiqua"/>
      <family val="1"/>
    </font>
    <font>
      <b/>
      <sz val="14"/>
      <color theme="1"/>
      <name val="Book Antiqua"/>
      <family val="1"/>
    </font>
    <font>
      <b/>
      <i/>
      <sz val="14"/>
      <color theme="1"/>
      <name val="Book Antiqua"/>
      <family val="1"/>
    </font>
    <font>
      <sz val="12"/>
      <color indexed="10"/>
      <name val="Book Antiqua"/>
      <family val="1"/>
    </font>
    <font>
      <sz val="11"/>
      <color indexed="10"/>
      <name val="Book Antiqua"/>
      <family val="1"/>
    </font>
    <font>
      <sz val="11"/>
      <color rgb="FFFF0000"/>
      <name val="Book Antiqua"/>
      <family val="1"/>
    </font>
    <font>
      <sz val="9"/>
      <name val="Book Antiqua"/>
      <family val="1"/>
    </font>
    <font>
      <sz val="11"/>
      <name val="Calibri"/>
      <family val="2"/>
    </font>
    <font>
      <b/>
      <sz val="11"/>
      <name val="Calibri"/>
      <family val="2"/>
    </font>
    <font>
      <b/>
      <i/>
      <sz val="11"/>
      <color indexed="8"/>
      <name val="Book Antiqua"/>
      <family val="1"/>
    </font>
    <font>
      <sz val="14"/>
      <name val="Calibri"/>
      <family val="2"/>
    </font>
    <font>
      <b/>
      <sz val="16"/>
      <color indexed="8"/>
      <name val="Book Antiqua"/>
      <family val="1"/>
    </font>
    <font>
      <b/>
      <sz val="14"/>
      <color indexed="8"/>
      <name val="Book Antiqua"/>
      <family val="1"/>
    </font>
    <font>
      <sz val="16"/>
      <name val="Calibri"/>
      <family val="2"/>
    </font>
    <font>
      <b/>
      <sz val="9"/>
      <name val="Tahoma"/>
      <family val="2"/>
    </font>
    <font>
      <sz val="9"/>
      <name val="Tahoma"/>
      <family val="2"/>
    </font>
    <font>
      <b/>
      <sz val="12"/>
      <color indexed="8"/>
      <name val="Calibri"/>
      <family val="2"/>
    </font>
    <font>
      <b/>
      <i/>
      <sz val="12"/>
      <color indexed="8"/>
      <name val="Book Antiqua"/>
      <family val="1"/>
    </font>
    <font>
      <sz val="12"/>
      <name val="Book Antiqua"/>
      <family val="1"/>
    </font>
    <font>
      <sz val="11"/>
      <color indexed="17"/>
      <name val="Book Antiqua"/>
      <family val="1"/>
    </font>
    <font>
      <b/>
      <i/>
      <sz val="11"/>
      <color indexed="10"/>
      <name val="Book Antiqua"/>
      <family val="1"/>
    </font>
  </fonts>
  <fills count="11">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rgb="FFFDEADA"/>
      </patternFill>
    </fill>
    <fill>
      <patternFill patternType="solid">
        <fgColor rgb="FFFFFFFF"/>
        <bgColor rgb="FFFDEADA"/>
      </patternFill>
    </fill>
    <fill>
      <patternFill patternType="solid">
        <fgColor indexed="9"/>
        <bgColor indexed="64"/>
      </patternFill>
    </fill>
    <fill>
      <patternFill patternType="solid">
        <fgColor rgb="FF00B0F0"/>
        <bgColor indexed="64"/>
      </patternFill>
    </fill>
    <fill>
      <patternFill patternType="solid">
        <fgColor rgb="FF00B05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style="thick">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top/>
      <bottom style="medium">
        <color rgb="FF000000"/>
      </bottom>
      <diagonal/>
    </border>
    <border>
      <left style="medium">
        <color rgb="FF000000"/>
      </left>
      <right/>
      <top/>
      <bottom/>
      <diagonal/>
    </border>
    <border>
      <left style="medium">
        <color rgb="FF000000"/>
      </left>
      <right/>
      <top/>
      <bottom style="medium">
        <color rgb="FF000000"/>
      </bottom>
      <diagonal/>
    </border>
    <border>
      <left/>
      <right style="medium">
        <color rgb="FF000000"/>
      </right>
      <top style="medium">
        <color indexed="64"/>
      </top>
      <bottom style="medium">
        <color rgb="FF000000"/>
      </bottom>
      <diagonal/>
    </border>
    <border>
      <left/>
      <right style="medium">
        <color rgb="FF000000"/>
      </right>
      <top/>
      <bottom style="medium">
        <color indexed="64"/>
      </bottom>
      <diagonal/>
    </border>
    <border>
      <left style="medium">
        <color rgb="FF000000"/>
      </left>
      <right style="medium">
        <color rgb="FF000000"/>
      </right>
      <top/>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indexed="64"/>
      </bottom>
      <diagonal/>
    </border>
  </borders>
  <cellStyleXfs count="7">
    <xf numFmtId="0" fontId="0" fillId="0" borderId="0"/>
    <xf numFmtId="43" fontId="1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xf numFmtId="0" fontId="4" fillId="0" borderId="0"/>
    <xf numFmtId="0" fontId="16" fillId="2" borderId="0" applyNumberFormat="0" applyBorder="0" applyAlignment="0" applyProtection="0"/>
  </cellStyleXfs>
  <cellXfs count="449">
    <xf numFmtId="0" fontId="0" fillId="0" borderId="0" xfId="0"/>
    <xf numFmtId="0" fontId="19" fillId="0" borderId="0" xfId="0" applyFont="1" applyFill="1" applyAlignment="1">
      <alignment horizontal="center" wrapText="1"/>
    </xf>
    <xf numFmtId="0" fontId="20" fillId="0" borderId="0" xfId="0" applyFont="1" applyFill="1" applyAlignment="1">
      <alignment wrapText="1"/>
    </xf>
    <xf numFmtId="0" fontId="20" fillId="0" borderId="0" xfId="0" applyFont="1" applyFill="1" applyAlignment="1"/>
    <xf numFmtId="0" fontId="0" fillId="0" borderId="0" xfId="0" applyFont="1" applyAlignment="1">
      <alignment vertical="top"/>
    </xf>
    <xf numFmtId="0" fontId="0" fillId="0" borderId="0" xfId="0" applyFont="1" applyBorder="1" applyAlignment="1">
      <alignment vertical="top"/>
    </xf>
    <xf numFmtId="0" fontId="0" fillId="0" borderId="0" xfId="0" applyFont="1" applyAlignment="1">
      <alignment vertical="top" wrapText="1"/>
    </xf>
    <xf numFmtId="0" fontId="0" fillId="3" borderId="0" xfId="0" applyFont="1" applyFill="1" applyAlignment="1">
      <alignment vertical="top"/>
    </xf>
    <xf numFmtId="0" fontId="21" fillId="0" borderId="0" xfId="0" applyFont="1" applyAlignment="1">
      <alignment vertical="top"/>
    </xf>
    <xf numFmtId="0" fontId="22" fillId="0" borderId="0" xfId="0" applyFont="1" applyAlignment="1">
      <alignment vertical="top"/>
    </xf>
    <xf numFmtId="0" fontId="23" fillId="0" borderId="0" xfId="0" applyFont="1" applyFill="1" applyBorder="1" applyAlignment="1">
      <alignment wrapText="1"/>
    </xf>
    <xf numFmtId="0" fontId="24" fillId="0" borderId="0" xfId="0" applyFont="1" applyFill="1" applyBorder="1" applyAlignment="1">
      <alignment wrapText="1"/>
    </xf>
    <xf numFmtId="0" fontId="23" fillId="0" borderId="0" xfId="0" applyFont="1" applyFill="1" applyAlignment="1">
      <alignment wrapText="1"/>
    </xf>
    <xf numFmtId="0" fontId="25" fillId="0" borderId="0" xfId="0" applyFont="1" applyAlignment="1">
      <alignment vertical="top"/>
    </xf>
    <xf numFmtId="0" fontId="25" fillId="3" borderId="0" xfId="0" applyFont="1" applyFill="1" applyBorder="1" applyAlignment="1">
      <alignment vertical="top"/>
    </xf>
    <xf numFmtId="0" fontId="18" fillId="0" borderId="0" xfId="0" applyFont="1" applyBorder="1" applyAlignment="1">
      <alignment vertical="top"/>
    </xf>
    <xf numFmtId="0" fontId="26" fillId="0" borderId="1" xfId="0" applyFont="1" applyFill="1" applyBorder="1" applyAlignment="1">
      <alignment horizontal="left" vertical="top" wrapText="1"/>
    </xf>
    <xf numFmtId="0" fontId="26" fillId="0" borderId="2" xfId="0" applyFont="1" applyBorder="1" applyAlignment="1">
      <alignment vertical="top" wrapText="1"/>
    </xf>
    <xf numFmtId="0" fontId="26" fillId="0" borderId="3" xfId="0" applyFont="1" applyFill="1" applyBorder="1" applyAlignment="1">
      <alignment horizontal="left" vertical="top" wrapText="1"/>
    </xf>
    <xf numFmtId="0" fontId="1" fillId="0" borderId="0" xfId="0" applyFont="1" applyFill="1" applyBorder="1" applyAlignment="1">
      <alignment horizontal="left" vertical="top" wrapText="1"/>
    </xf>
    <xf numFmtId="0" fontId="18" fillId="0" borderId="0" xfId="0" applyFont="1" applyFill="1" applyAlignment="1">
      <alignment wrapText="1"/>
    </xf>
    <xf numFmtId="0" fontId="20" fillId="0" borderId="0" xfId="0" applyFont="1" applyFill="1" applyAlignment="1">
      <alignment horizontal="center" vertical="center" wrapText="1"/>
    </xf>
    <xf numFmtId="0" fontId="20" fillId="0" borderId="0" xfId="0" applyFont="1" applyFill="1" applyAlignment="1">
      <alignment horizontal="center" wrapText="1"/>
    </xf>
    <xf numFmtId="0" fontId="0" fillId="0" borderId="0" xfId="0" applyAlignment="1">
      <alignment vertical="top"/>
    </xf>
    <xf numFmtId="0" fontId="0" fillId="0" borderId="0" xfId="0" applyAlignment="1"/>
    <xf numFmtId="0" fontId="26" fillId="0" borderId="4" xfId="0" applyFont="1" applyBorder="1" applyAlignment="1">
      <alignment vertical="top" wrapText="1"/>
    </xf>
    <xf numFmtId="0" fontId="26" fillId="0" borderId="5" xfId="0" applyFont="1" applyBorder="1" applyAlignment="1">
      <alignment vertical="top" wrapText="1"/>
    </xf>
    <xf numFmtId="0" fontId="26" fillId="0" borderId="25" xfId="0" applyFont="1" applyFill="1" applyBorder="1" applyAlignment="1">
      <alignment vertical="top" wrapText="1"/>
    </xf>
    <xf numFmtId="0" fontId="20"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20"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1" fillId="0" borderId="0" xfId="0" applyFont="1" applyFill="1" applyBorder="1" applyAlignment="1">
      <alignment horizontal="left" vertical="top"/>
    </xf>
    <xf numFmtId="0" fontId="19" fillId="0" borderId="0" xfId="0" applyFont="1" applyFill="1" applyBorder="1" applyAlignment="1">
      <alignment horizontal="center" wrapText="1"/>
    </xf>
    <xf numFmtId="0" fontId="20" fillId="0" borderId="0" xfId="0" applyFont="1" applyFill="1" applyBorder="1" applyAlignment="1">
      <alignment wrapText="1"/>
    </xf>
    <xf numFmtId="0" fontId="20" fillId="0" borderId="0" xfId="0" applyFont="1" applyFill="1" applyBorder="1" applyAlignment="1"/>
    <xf numFmtId="0" fontId="26" fillId="0" borderId="2" xfId="0" applyFont="1" applyBorder="1" applyAlignment="1">
      <alignment horizontal="left" vertical="top" wrapText="1"/>
    </xf>
    <xf numFmtId="164" fontId="26" fillId="0" borderId="2" xfId="0" applyNumberFormat="1" applyFont="1" applyFill="1" applyBorder="1" applyAlignment="1">
      <alignment horizontal="left" vertical="top" wrapText="1"/>
    </xf>
    <xf numFmtId="3" fontId="26" fillId="0" borderId="2" xfId="0" applyNumberFormat="1" applyFont="1" applyFill="1" applyBorder="1" applyAlignment="1">
      <alignment horizontal="left" vertical="top" wrapText="1"/>
    </xf>
    <xf numFmtId="0" fontId="27" fillId="0" borderId="2" xfId="0" applyFont="1" applyBorder="1" applyAlignment="1">
      <alignment vertical="top" wrapText="1"/>
    </xf>
    <xf numFmtId="0" fontId="26" fillId="0" borderId="2" xfId="0" applyFont="1" applyBorder="1" applyAlignment="1">
      <alignment vertical="top"/>
    </xf>
    <xf numFmtId="0" fontId="27" fillId="4" borderId="2" xfId="0" applyFont="1" applyFill="1" applyBorder="1" applyAlignment="1">
      <alignment vertical="center" wrapText="1"/>
    </xf>
    <xf numFmtId="0" fontId="26" fillId="3" borderId="2" xfId="0" applyNumberFormat="1" applyFont="1" applyFill="1" applyBorder="1" applyAlignment="1">
      <alignment horizontal="left" vertical="top" wrapText="1"/>
    </xf>
    <xf numFmtId="0" fontId="26" fillId="0" borderId="2" xfId="0" applyFont="1" applyBorder="1" applyAlignment="1">
      <alignment horizontal="justify" vertical="top" wrapText="1"/>
    </xf>
    <xf numFmtId="0" fontId="26" fillId="0" borderId="2" xfId="0" applyFont="1" applyFill="1" applyBorder="1" applyAlignment="1" applyProtection="1">
      <alignment horizontal="left" vertical="top" wrapText="1"/>
      <protection locked="0"/>
    </xf>
    <xf numFmtId="0" fontId="27" fillId="4" borderId="2" xfId="0" applyFont="1" applyFill="1" applyBorder="1" applyAlignment="1">
      <alignment horizontal="left" vertical="center" wrapText="1"/>
    </xf>
    <xf numFmtId="43" fontId="26" fillId="3" borderId="2" xfId="1" applyFont="1" applyFill="1" applyBorder="1" applyAlignment="1">
      <alignment horizontal="left" vertical="top" wrapText="1"/>
    </xf>
    <xf numFmtId="0" fontId="26" fillId="3" borderId="2" xfId="0" applyFont="1" applyFill="1" applyBorder="1" applyAlignment="1">
      <alignment horizontal="right" vertical="top" wrapText="1"/>
    </xf>
    <xf numFmtId="0" fontId="26" fillId="0" borderId="2" xfId="0" applyFont="1" applyBorder="1" applyAlignment="1">
      <alignment horizontal="left" vertical="center" wrapText="1"/>
    </xf>
    <xf numFmtId="0" fontId="26" fillId="3" borderId="2" xfId="0" applyFont="1" applyFill="1" applyBorder="1" applyAlignment="1" applyProtection="1">
      <alignment horizontal="left" vertical="top" wrapText="1"/>
      <protection locked="0"/>
    </xf>
    <xf numFmtId="4" fontId="26" fillId="3" borderId="2" xfId="0" applyNumberFormat="1" applyFont="1" applyFill="1" applyBorder="1" applyAlignment="1" applyProtection="1">
      <alignment horizontal="left" vertical="top" wrapText="1"/>
      <protection locked="0"/>
    </xf>
    <xf numFmtId="0" fontId="26" fillId="0" borderId="6" xfId="0" applyFont="1" applyFill="1" applyBorder="1" applyAlignment="1">
      <alignment horizontal="left" vertical="top" wrapText="1"/>
    </xf>
    <xf numFmtId="0" fontId="26" fillId="0" borderId="7" xfId="0" applyFont="1" applyFill="1" applyBorder="1" applyAlignment="1">
      <alignment horizontal="left" vertical="top" wrapText="1"/>
    </xf>
    <xf numFmtId="0" fontId="26" fillId="0" borderId="8" xfId="0" applyFont="1" applyFill="1" applyBorder="1" applyAlignment="1">
      <alignment horizontal="left" vertical="top" wrapText="1"/>
    </xf>
    <xf numFmtId="0" fontId="27" fillId="0" borderId="1" xfId="0" applyFont="1" applyFill="1" applyBorder="1" applyAlignment="1">
      <alignment horizontal="left" vertical="top" wrapText="1"/>
    </xf>
    <xf numFmtId="0" fontId="27" fillId="0" borderId="3" xfId="0" applyFont="1" applyFill="1" applyBorder="1" applyAlignment="1">
      <alignment horizontal="left" vertical="top" wrapText="1"/>
    </xf>
    <xf numFmtId="0" fontId="27" fillId="0" borderId="1" xfId="0" applyFont="1" applyFill="1" applyBorder="1" applyAlignment="1">
      <alignment vertical="top" wrapText="1"/>
    </xf>
    <xf numFmtId="4" fontId="27" fillId="0" borderId="3" xfId="1" applyNumberFormat="1" applyFont="1" applyFill="1" applyBorder="1" applyAlignment="1">
      <alignment horizontal="left" vertical="top" wrapText="1"/>
    </xf>
    <xf numFmtId="0" fontId="26" fillId="3" borderId="1" xfId="0" applyFont="1" applyFill="1" applyBorder="1" applyAlignment="1">
      <alignment horizontal="left" vertical="top" wrapText="1"/>
    </xf>
    <xf numFmtId="0" fontId="26" fillId="0" borderId="26" xfId="0" applyFont="1" applyFill="1" applyBorder="1" applyAlignment="1">
      <alignment vertical="top" wrapText="1"/>
    </xf>
    <xf numFmtId="0" fontId="26" fillId="0" borderId="6" xfId="0" applyFont="1" applyBorder="1" applyAlignment="1">
      <alignment vertical="top" wrapText="1"/>
    </xf>
    <xf numFmtId="0" fontId="26" fillId="0" borderId="0" xfId="0" applyFont="1" applyBorder="1" applyAlignment="1">
      <alignment vertical="top"/>
    </xf>
    <xf numFmtId="0" fontId="26" fillId="0" borderId="1" xfId="0" applyFont="1" applyBorder="1" applyAlignment="1">
      <alignment vertical="top"/>
    </xf>
    <xf numFmtId="0" fontId="26" fillId="0" borderId="2" xfId="0" applyFont="1" applyBorder="1" applyAlignment="1">
      <alignment horizontal="center" vertical="center"/>
    </xf>
    <xf numFmtId="0" fontId="18" fillId="0" borderId="0" xfId="0" applyFont="1"/>
    <xf numFmtId="0" fontId="26" fillId="3" borderId="1" xfId="0" applyFont="1" applyFill="1" applyBorder="1" applyAlignment="1">
      <alignment wrapText="1"/>
    </xf>
    <xf numFmtId="0" fontId="26" fillId="3" borderId="6" xfId="0" applyFont="1" applyFill="1" applyBorder="1" applyAlignment="1">
      <alignment horizontal="left" vertical="top" wrapText="1"/>
    </xf>
    <xf numFmtId="43" fontId="28" fillId="3" borderId="2" xfId="1" applyFont="1" applyFill="1" applyBorder="1" applyAlignment="1">
      <alignment horizontal="left" vertical="top" wrapText="1"/>
    </xf>
    <xf numFmtId="0" fontId="26" fillId="3" borderId="2" xfId="0" applyFont="1" applyFill="1" applyBorder="1" applyAlignment="1">
      <alignment horizontal="justify" vertical="top" wrapText="1"/>
    </xf>
    <xf numFmtId="4" fontId="27" fillId="0" borderId="1" xfId="1" applyNumberFormat="1" applyFont="1" applyFill="1" applyBorder="1" applyAlignment="1">
      <alignment horizontal="center" vertical="top" wrapText="1"/>
    </xf>
    <xf numFmtId="0" fontId="27" fillId="0" borderId="10" xfId="0" applyFont="1" applyFill="1" applyBorder="1" applyAlignment="1">
      <alignment horizontal="left" vertical="top" wrapText="1"/>
    </xf>
    <xf numFmtId="4" fontId="27" fillId="0" borderId="1" xfId="1" applyNumberFormat="1" applyFont="1" applyFill="1" applyBorder="1" applyAlignment="1">
      <alignment horizontal="left" vertical="top" wrapText="1"/>
    </xf>
    <xf numFmtId="0" fontId="27" fillId="0" borderId="1" xfId="0" applyFont="1" applyFill="1" applyBorder="1" applyAlignment="1">
      <alignment horizontal="justify" vertical="top" wrapText="1"/>
    </xf>
    <xf numFmtId="0" fontId="27" fillId="0" borderId="1" xfId="0" applyFont="1" applyFill="1" applyBorder="1" applyAlignment="1">
      <alignment horizontal="center" vertical="top" wrapText="1"/>
    </xf>
    <xf numFmtId="0" fontId="27" fillId="0" borderId="8" xfId="0" applyFont="1" applyFill="1" applyBorder="1" applyAlignment="1">
      <alignment vertical="top" wrapText="1"/>
    </xf>
    <xf numFmtId="0" fontId="27" fillId="0" borderId="3" xfId="0" applyFont="1" applyFill="1" applyBorder="1" applyAlignment="1">
      <alignment vertical="top" wrapText="1"/>
    </xf>
    <xf numFmtId="0" fontId="27" fillId="0" borderId="0" xfId="0" applyFont="1" applyFill="1" applyAlignment="1">
      <alignment vertical="top" wrapText="1"/>
    </xf>
    <xf numFmtId="4" fontId="27" fillId="0" borderId="1" xfId="0" applyNumberFormat="1" applyFont="1" applyFill="1" applyBorder="1" applyAlignment="1">
      <alignment vertical="top" wrapText="1"/>
    </xf>
    <xf numFmtId="0" fontId="26" fillId="3" borderId="2" xfId="0" applyFont="1" applyFill="1" applyBorder="1" applyAlignment="1" applyProtection="1">
      <alignment vertical="top" wrapText="1"/>
      <protection locked="0"/>
    </xf>
    <xf numFmtId="0" fontId="27" fillId="0" borderId="1" xfId="0" applyFont="1" applyFill="1" applyBorder="1" applyAlignment="1" applyProtection="1">
      <alignment horizontal="left" vertical="top" wrapText="1"/>
      <protection locked="0"/>
    </xf>
    <xf numFmtId="0" fontId="27" fillId="0" borderId="1" xfId="0" applyFont="1" applyFill="1" applyBorder="1" applyAlignment="1" applyProtection="1">
      <alignment vertical="top" wrapText="1"/>
      <protection locked="0"/>
    </xf>
    <xf numFmtId="0" fontId="27" fillId="4" borderId="2" xfId="0" applyFont="1" applyFill="1" applyBorder="1" applyAlignment="1">
      <alignment horizontal="left" vertical="top" wrapText="1"/>
    </xf>
    <xf numFmtId="4" fontId="27" fillId="0" borderId="1" xfId="0" applyNumberFormat="1" applyFont="1" applyFill="1" applyBorder="1" applyAlignment="1">
      <alignment horizontal="left" vertical="top" wrapText="1"/>
    </xf>
    <xf numFmtId="0" fontId="27" fillId="0" borderId="1" xfId="0" applyFont="1" applyFill="1" applyBorder="1" applyAlignment="1">
      <alignment horizontal="left" vertical="top"/>
    </xf>
    <xf numFmtId="0" fontId="26" fillId="3" borderId="1" xfId="0" applyFont="1" applyFill="1" applyBorder="1" applyAlignment="1">
      <alignment vertical="top" wrapText="1"/>
    </xf>
    <xf numFmtId="43" fontId="26" fillId="3" borderId="1" xfId="1" applyFont="1" applyFill="1" applyBorder="1" applyAlignment="1">
      <alignment horizontal="left" vertical="top" wrapText="1"/>
    </xf>
    <xf numFmtId="0" fontId="26" fillId="3" borderId="10" xfId="0" applyFont="1" applyFill="1" applyBorder="1" applyAlignment="1">
      <alignment horizontal="left" vertical="top" wrapText="1"/>
    </xf>
    <xf numFmtId="0" fontId="26" fillId="3" borderId="1" xfId="0" applyFont="1" applyFill="1" applyBorder="1" applyAlignment="1">
      <alignment horizontal="justify" vertical="top" wrapText="1"/>
    </xf>
    <xf numFmtId="165" fontId="26" fillId="0" borderId="1" xfId="0" applyNumberFormat="1" applyFont="1" applyFill="1" applyBorder="1" applyAlignment="1">
      <alignment vertical="top" wrapText="1"/>
    </xf>
    <xf numFmtId="4" fontId="26" fillId="0" borderId="1" xfId="0" applyNumberFormat="1" applyFont="1" applyFill="1" applyBorder="1" applyAlignment="1">
      <alignment horizontal="right" vertical="top" wrapText="1"/>
    </xf>
    <xf numFmtId="0" fontId="26" fillId="0" borderId="1" xfId="0" applyFont="1" applyFill="1" applyBorder="1" applyAlignment="1">
      <alignment vertical="top" wrapText="1"/>
    </xf>
    <xf numFmtId="0" fontId="26" fillId="3" borderId="11" xfId="0" applyFont="1" applyFill="1" applyBorder="1" applyAlignment="1">
      <alignment horizontal="left" vertical="top" wrapText="1"/>
    </xf>
    <xf numFmtId="0" fontId="26" fillId="0" borderId="12" xfId="0" applyFont="1" applyFill="1" applyBorder="1" applyAlignment="1">
      <alignment horizontal="left" vertical="top" wrapText="1"/>
    </xf>
    <xf numFmtId="43" fontId="26" fillId="0" borderId="7" xfId="1" applyFont="1" applyFill="1" applyBorder="1" applyAlignment="1">
      <alignment horizontal="left" vertical="top" wrapText="1"/>
    </xf>
    <xf numFmtId="43" fontId="26" fillId="0" borderId="1" xfId="1" applyFont="1" applyFill="1" applyBorder="1" applyAlignment="1">
      <alignment horizontal="left" vertical="top" wrapText="1"/>
    </xf>
    <xf numFmtId="0" fontId="26" fillId="0" borderId="10" xfId="0" applyFont="1" applyFill="1" applyBorder="1" applyAlignment="1">
      <alignment horizontal="left" vertical="top" wrapText="1"/>
    </xf>
    <xf numFmtId="4" fontId="27" fillId="0" borderId="1" xfId="1" applyNumberFormat="1" applyFont="1" applyFill="1" applyBorder="1" applyAlignment="1">
      <alignment vertical="top" wrapText="1"/>
    </xf>
    <xf numFmtId="0" fontId="27" fillId="0" borderId="10" xfId="0" applyFont="1" applyFill="1" applyBorder="1" applyAlignment="1">
      <alignment vertical="top" wrapText="1"/>
    </xf>
    <xf numFmtId="0" fontId="26" fillId="3" borderId="13" xfId="0" applyFont="1" applyFill="1" applyBorder="1" applyAlignment="1">
      <alignment horizontal="left" vertical="top" wrapText="1"/>
    </xf>
    <xf numFmtId="0" fontId="26" fillId="3" borderId="1" xfId="0" applyFont="1" applyFill="1" applyBorder="1" applyAlignment="1">
      <alignment horizontal="center" vertical="top" wrapText="1"/>
    </xf>
    <xf numFmtId="0" fontId="26" fillId="3" borderId="3" xfId="0" applyFont="1" applyFill="1" applyBorder="1" applyAlignment="1">
      <alignment horizontal="left" vertical="top" wrapText="1"/>
    </xf>
    <xf numFmtId="43" fontId="26" fillId="3" borderId="1" xfId="1" applyFont="1" applyFill="1" applyBorder="1" applyAlignment="1">
      <alignment horizontal="center" vertical="top" wrapText="1"/>
    </xf>
    <xf numFmtId="0" fontId="26" fillId="3" borderId="2" xfId="0" applyFont="1" applyFill="1" applyBorder="1" applyAlignment="1">
      <alignment horizontal="center" vertical="top" wrapText="1"/>
    </xf>
    <xf numFmtId="0" fontId="26" fillId="3" borderId="3" xfId="0" applyFont="1" applyFill="1" applyBorder="1" applyAlignment="1">
      <alignment vertical="top" wrapText="1"/>
    </xf>
    <xf numFmtId="43" fontId="26" fillId="3" borderId="3" xfId="1" applyFont="1" applyFill="1" applyBorder="1" applyAlignment="1">
      <alignment vertical="top" wrapText="1"/>
    </xf>
    <xf numFmtId="0" fontId="26" fillId="3" borderId="10" xfId="0" applyFont="1" applyFill="1" applyBorder="1" applyAlignment="1">
      <alignment vertical="top" wrapText="1"/>
    </xf>
    <xf numFmtId="0" fontId="26" fillId="0" borderId="3" xfId="0" applyFont="1" applyFill="1" applyBorder="1" applyAlignment="1">
      <alignment vertical="top" wrapText="1"/>
    </xf>
    <xf numFmtId="4" fontId="26" fillId="0" borderId="1" xfId="0" applyNumberFormat="1" applyFont="1" applyFill="1" applyBorder="1" applyAlignment="1">
      <alignment vertical="top" wrapText="1"/>
    </xf>
    <xf numFmtId="0" fontId="26" fillId="0" borderId="10" xfId="0" applyFont="1" applyFill="1" applyBorder="1" applyAlignment="1">
      <alignment vertical="top" wrapText="1"/>
    </xf>
    <xf numFmtId="43" fontId="26" fillId="0" borderId="8" xfId="1" applyFont="1" applyFill="1" applyBorder="1" applyAlignment="1">
      <alignment horizontal="left" vertical="top" wrapText="1"/>
    </xf>
    <xf numFmtId="0" fontId="26" fillId="3" borderId="14" xfId="0" applyFont="1" applyFill="1" applyBorder="1" applyAlignment="1">
      <alignment horizontal="left" vertical="top" wrapText="1"/>
    </xf>
    <xf numFmtId="0" fontId="26" fillId="0" borderId="15" xfId="0" applyFont="1" applyFill="1" applyBorder="1" applyAlignment="1">
      <alignment horizontal="left" vertical="top" wrapText="1"/>
    </xf>
    <xf numFmtId="43" fontId="26" fillId="0" borderId="6" xfId="1" applyFont="1" applyFill="1" applyBorder="1" applyAlignment="1">
      <alignment horizontal="left" vertical="top" wrapText="1"/>
    </xf>
    <xf numFmtId="0" fontId="26" fillId="0" borderId="16" xfId="0" applyFont="1" applyFill="1" applyBorder="1" applyAlignment="1">
      <alignment horizontal="left" vertical="top" wrapText="1"/>
    </xf>
    <xf numFmtId="3" fontId="26" fillId="3" borderId="2" xfId="0" applyNumberFormat="1" applyFont="1" applyFill="1" applyBorder="1" applyAlignment="1">
      <alignment horizontal="left" vertical="top" wrapText="1"/>
    </xf>
    <xf numFmtId="43" fontId="26" fillId="0" borderId="2" xfId="1" applyFont="1" applyFill="1" applyBorder="1" applyAlignment="1">
      <alignment horizontal="left" vertical="top" wrapText="1"/>
    </xf>
    <xf numFmtId="43" fontId="26" fillId="3" borderId="2" xfId="1" applyFont="1" applyFill="1" applyBorder="1" applyAlignment="1">
      <alignment horizontal="right" vertical="top" wrapText="1"/>
    </xf>
    <xf numFmtId="0" fontId="26" fillId="0" borderId="2" xfId="0" applyFont="1" applyFill="1" applyBorder="1" applyAlignment="1">
      <alignment horizontal="justify" vertical="top" wrapText="1"/>
    </xf>
    <xf numFmtId="0" fontId="26" fillId="0" borderId="2" xfId="0" applyFont="1" applyFill="1" applyBorder="1" applyAlignment="1">
      <alignment vertical="center" wrapText="1"/>
    </xf>
    <xf numFmtId="164" fontId="26" fillId="0" borderId="2" xfId="0" applyNumberFormat="1" applyFont="1" applyFill="1" applyBorder="1" applyAlignment="1">
      <alignment vertical="top" wrapText="1"/>
    </xf>
    <xf numFmtId="0" fontId="26" fillId="0" borderId="2" xfId="0" applyFont="1" applyFill="1" applyBorder="1" applyAlignment="1">
      <alignment wrapText="1"/>
    </xf>
    <xf numFmtId="3" fontId="26" fillId="0" borderId="2" xfId="0" applyNumberFormat="1" applyFont="1" applyFill="1" applyBorder="1" applyAlignment="1">
      <alignment vertical="top" wrapText="1"/>
    </xf>
    <xf numFmtId="2" fontId="26" fillId="0" borderId="2" xfId="0" applyNumberFormat="1" applyFont="1" applyFill="1" applyBorder="1" applyAlignment="1">
      <alignment horizontal="center" vertical="top" wrapText="1"/>
    </xf>
    <xf numFmtId="2" fontId="26" fillId="0" borderId="2" xfId="0" applyNumberFormat="1" applyFont="1" applyFill="1" applyBorder="1" applyAlignment="1">
      <alignment horizontal="left" vertical="top" wrapText="1"/>
    </xf>
    <xf numFmtId="0" fontId="26" fillId="0" borderId="1" xfId="0" applyFont="1" applyFill="1" applyBorder="1" applyAlignment="1">
      <alignment horizontal="justify" vertical="top" wrapText="1"/>
    </xf>
    <xf numFmtId="0" fontId="27" fillId="3" borderId="2" xfId="0" applyFont="1" applyFill="1" applyBorder="1" applyAlignment="1">
      <alignment vertical="top" wrapText="1"/>
    </xf>
    <xf numFmtId="0" fontId="27" fillId="0" borderId="2" xfId="0" applyFont="1" applyFill="1" applyBorder="1" applyAlignment="1">
      <alignment vertical="center" wrapText="1"/>
    </xf>
    <xf numFmtId="165" fontId="26" fillId="0" borderId="2" xfId="0" applyNumberFormat="1" applyFont="1" applyFill="1" applyBorder="1" applyAlignment="1">
      <alignment horizontal="left" vertical="top" wrapText="1"/>
    </xf>
    <xf numFmtId="171" fontId="26" fillId="3" borderId="2" xfId="0" applyNumberFormat="1" applyFont="1" applyFill="1" applyBorder="1" applyAlignment="1">
      <alignment horizontal="left" vertical="top" wrapText="1"/>
    </xf>
    <xf numFmtId="171" fontId="26" fillId="0" borderId="2" xfId="0" applyNumberFormat="1" applyFont="1" applyFill="1" applyBorder="1" applyAlignment="1">
      <alignment horizontal="left" vertical="top" wrapText="1"/>
    </xf>
    <xf numFmtId="4" fontId="26" fillId="0" borderId="2" xfId="1" applyNumberFormat="1" applyFont="1" applyFill="1" applyBorder="1" applyAlignment="1">
      <alignment horizontal="left" vertical="top" wrapText="1"/>
    </xf>
    <xf numFmtId="0" fontId="26" fillId="3" borderId="2" xfId="0" applyFont="1" applyFill="1" applyBorder="1" applyAlignment="1">
      <alignment horizontal="center" vertical="center" wrapText="1"/>
    </xf>
    <xf numFmtId="4" fontId="31" fillId="3" borderId="2" xfId="0" applyNumberFormat="1" applyFont="1" applyFill="1" applyBorder="1" applyAlignment="1" applyProtection="1">
      <alignment horizontal="left" vertical="top" wrapText="1"/>
      <protection locked="0"/>
    </xf>
    <xf numFmtId="4" fontId="26" fillId="3" borderId="2" xfId="1" applyNumberFormat="1" applyFont="1" applyFill="1" applyBorder="1" applyAlignment="1">
      <alignment horizontal="left" vertical="top" wrapText="1"/>
    </xf>
    <xf numFmtId="4" fontId="26" fillId="3" borderId="2" xfId="1" applyNumberFormat="1" applyFont="1" applyFill="1" applyBorder="1" applyAlignment="1">
      <alignment horizontal="center" vertical="center" wrapText="1"/>
    </xf>
    <xf numFmtId="165" fontId="27" fillId="0" borderId="1" xfId="1" applyNumberFormat="1" applyFont="1" applyFill="1" applyBorder="1" applyAlignment="1">
      <alignment horizontal="left" vertical="top" wrapText="1"/>
    </xf>
    <xf numFmtId="0" fontId="27" fillId="0" borderId="1" xfId="0" applyFont="1" applyFill="1" applyBorder="1" applyAlignment="1">
      <alignment vertical="top" wrapText="1" shrinkToFit="1"/>
    </xf>
    <xf numFmtId="43" fontId="27" fillId="0" borderId="1" xfId="1" applyFont="1" applyFill="1" applyBorder="1" applyAlignment="1">
      <alignment horizontal="left" vertical="top" wrapText="1"/>
    </xf>
    <xf numFmtId="0" fontId="27" fillId="0" borderId="1" xfId="0" applyFont="1" applyFill="1" applyBorder="1" applyAlignment="1">
      <alignment horizontal="center" vertical="center" wrapText="1"/>
    </xf>
    <xf numFmtId="164" fontId="27" fillId="0" borderId="1" xfId="0" applyNumberFormat="1" applyFont="1" applyFill="1" applyBorder="1" applyAlignment="1">
      <alignment vertical="top" wrapText="1"/>
    </xf>
    <xf numFmtId="43" fontId="27" fillId="0" borderId="1" xfId="1" quotePrefix="1" applyFont="1" applyFill="1" applyBorder="1" applyAlignment="1">
      <alignment horizontal="left" vertical="top" wrapText="1"/>
    </xf>
    <xf numFmtId="0" fontId="27" fillId="0" borderId="26" xfId="0" applyFont="1" applyFill="1" applyBorder="1" applyAlignment="1">
      <alignment vertical="top" wrapText="1"/>
    </xf>
    <xf numFmtId="4" fontId="26" fillId="0" borderId="26" xfId="0" applyNumberFormat="1" applyFont="1" applyFill="1" applyBorder="1" applyAlignment="1">
      <alignment vertical="top" wrapText="1"/>
    </xf>
    <xf numFmtId="168" fontId="27" fillId="0" borderId="3" xfId="1" applyNumberFormat="1" applyFont="1" applyFill="1" applyBorder="1" applyAlignment="1">
      <alignment vertical="top" wrapText="1"/>
    </xf>
    <xf numFmtId="0" fontId="26" fillId="3" borderId="2" xfId="0" applyFont="1" applyFill="1" applyBorder="1" applyAlignment="1">
      <alignment horizontal="left" vertical="center" wrapText="1"/>
    </xf>
    <xf numFmtId="167" fontId="26" fillId="0" borderId="2" xfId="0" applyNumberFormat="1" applyFont="1" applyFill="1" applyBorder="1" applyAlignment="1">
      <alignment horizontal="left" vertical="top" wrapText="1"/>
    </xf>
    <xf numFmtId="0" fontId="0" fillId="0" borderId="2" xfId="0" applyFont="1" applyFill="1" applyBorder="1" applyAlignment="1">
      <alignment wrapText="1"/>
    </xf>
    <xf numFmtId="164" fontId="26" fillId="3" borderId="2" xfId="0" applyNumberFormat="1" applyFont="1" applyFill="1" applyBorder="1" applyAlignment="1">
      <alignment vertical="top" wrapText="1"/>
    </xf>
    <xf numFmtId="0" fontId="30" fillId="3" borderId="2" xfId="0" applyFont="1" applyFill="1" applyBorder="1" applyAlignment="1" applyProtection="1">
      <alignment horizontal="left" vertical="top" wrapText="1"/>
      <protection locked="0"/>
    </xf>
    <xf numFmtId="4" fontId="26" fillId="0" borderId="2" xfId="0" applyNumberFormat="1" applyFont="1" applyFill="1" applyBorder="1" applyAlignment="1">
      <alignment vertical="top" wrapText="1"/>
    </xf>
    <xf numFmtId="0" fontId="26" fillId="0" borderId="2" xfId="0" quotePrefix="1" applyFont="1" applyFill="1" applyBorder="1" applyAlignment="1">
      <alignment vertical="top" wrapText="1"/>
    </xf>
    <xf numFmtId="170" fontId="26" fillId="0" borderId="2" xfId="0" applyNumberFormat="1" applyFont="1" applyFill="1" applyBorder="1" applyAlignment="1">
      <alignment vertical="top" wrapText="1"/>
    </xf>
    <xf numFmtId="43" fontId="26" fillId="3" borderId="2" xfId="2" applyFont="1" applyFill="1" applyBorder="1" applyAlignment="1">
      <alignment vertical="top" wrapText="1"/>
    </xf>
    <xf numFmtId="4" fontId="26" fillId="3" borderId="2" xfId="0" applyNumberFormat="1" applyFont="1" applyFill="1" applyBorder="1" applyAlignment="1">
      <alignment vertical="top" wrapText="1"/>
    </xf>
    <xf numFmtId="2" fontId="26" fillId="0" borderId="2" xfId="0" applyNumberFormat="1" applyFont="1" applyFill="1" applyBorder="1" applyAlignment="1">
      <alignment vertical="top" wrapText="1"/>
    </xf>
    <xf numFmtId="0" fontId="27" fillId="0" borderId="2" xfId="6" applyFont="1" applyFill="1" applyBorder="1" applyAlignment="1">
      <alignment vertical="top" wrapText="1"/>
    </xf>
    <xf numFmtId="4" fontId="26" fillId="0" borderId="2" xfId="0" applyNumberFormat="1" applyFont="1" applyFill="1" applyBorder="1" applyAlignment="1">
      <alignment horizontal="center" vertical="top" wrapText="1"/>
    </xf>
    <xf numFmtId="0" fontId="0" fillId="0" borderId="2" xfId="0" applyFont="1" applyFill="1" applyBorder="1" applyAlignment="1">
      <alignment vertical="top" wrapText="1"/>
    </xf>
    <xf numFmtId="0" fontId="26" fillId="0" borderId="27" xfId="0" applyFont="1" applyFill="1" applyBorder="1" applyAlignment="1">
      <alignment vertical="top" wrapText="1"/>
    </xf>
    <xf numFmtId="0" fontId="26" fillId="0" borderId="26" xfId="0" applyFont="1" applyFill="1" applyBorder="1" applyAlignment="1">
      <alignment horizontal="left" vertical="top" wrapText="1"/>
    </xf>
    <xf numFmtId="0" fontId="26" fillId="0" borderId="28" xfId="0" applyFont="1" applyFill="1" applyBorder="1" applyAlignment="1">
      <alignment vertical="top" wrapText="1"/>
    </xf>
    <xf numFmtId="3" fontId="26" fillId="0" borderId="17" xfId="0" applyNumberFormat="1" applyFont="1" applyFill="1" applyBorder="1" applyAlignment="1">
      <alignment vertical="top" wrapText="1"/>
    </xf>
    <xf numFmtId="0" fontId="26" fillId="0" borderId="17" xfId="0" applyFont="1" applyFill="1" applyBorder="1" applyAlignment="1">
      <alignment vertical="top" wrapText="1"/>
    </xf>
    <xf numFmtId="0" fontId="26" fillId="3" borderId="17" xfId="0" applyFont="1" applyFill="1" applyBorder="1" applyAlignment="1">
      <alignment vertical="top" wrapText="1"/>
    </xf>
    <xf numFmtId="0" fontId="26" fillId="3" borderId="26" xfId="0" applyFont="1" applyFill="1" applyBorder="1" applyAlignment="1">
      <alignment vertical="top" wrapText="1"/>
    </xf>
    <xf numFmtId="0" fontId="26" fillId="0" borderId="29" xfId="0" applyFont="1" applyFill="1" applyBorder="1" applyAlignment="1">
      <alignment horizontal="left" vertical="top" wrapText="1"/>
    </xf>
    <xf numFmtId="0" fontId="26" fillId="0" borderId="30" xfId="0" applyFont="1" applyFill="1" applyBorder="1" applyAlignment="1">
      <alignment horizontal="left" vertical="top" wrapText="1"/>
    </xf>
    <xf numFmtId="0" fontId="26" fillId="0" borderId="27" xfId="0" applyFont="1" applyFill="1" applyBorder="1" applyAlignment="1">
      <alignment horizontal="left" vertical="top" wrapText="1"/>
    </xf>
    <xf numFmtId="0" fontId="26" fillId="0" borderId="28" xfId="0" applyFont="1" applyFill="1" applyBorder="1" applyAlignment="1">
      <alignment horizontal="left" vertical="top" wrapText="1"/>
    </xf>
    <xf numFmtId="0" fontId="26" fillId="0" borderId="11" xfId="0" applyFont="1" applyFill="1" applyBorder="1" applyAlignment="1">
      <alignment horizontal="left" vertical="top" wrapText="1"/>
    </xf>
    <xf numFmtId="0" fontId="26" fillId="0" borderId="31" xfId="0" applyFont="1" applyFill="1" applyBorder="1" applyAlignment="1">
      <alignment vertical="top" wrapText="1"/>
    </xf>
    <xf numFmtId="164" fontId="26" fillId="0" borderId="26" xfId="0" applyNumberFormat="1" applyFont="1" applyFill="1" applyBorder="1" applyAlignment="1">
      <alignment vertical="top" wrapText="1"/>
    </xf>
    <xf numFmtId="0" fontId="26" fillId="0" borderId="32" xfId="0" applyFont="1" applyFill="1" applyBorder="1" applyAlignment="1">
      <alignment vertical="top" wrapText="1"/>
    </xf>
    <xf numFmtId="0" fontId="26" fillId="0" borderId="18" xfId="0" applyFont="1" applyFill="1" applyBorder="1" applyAlignment="1">
      <alignment vertical="top" wrapText="1"/>
    </xf>
    <xf numFmtId="3" fontId="26" fillId="0" borderId="2" xfId="0" applyNumberFormat="1" applyFont="1" applyFill="1" applyBorder="1" applyAlignment="1">
      <alignment horizontal="center" vertical="top" wrapText="1"/>
    </xf>
    <xf numFmtId="0" fontId="27" fillId="0" borderId="2" xfId="0" applyFont="1" applyBorder="1" applyAlignment="1">
      <alignment horizontal="left" vertical="top" wrapText="1"/>
    </xf>
    <xf numFmtId="166" fontId="26" fillId="0" borderId="2" xfId="0" applyNumberFormat="1" applyFont="1" applyFill="1" applyBorder="1" applyAlignment="1">
      <alignment horizontal="left" vertical="top" wrapText="1"/>
    </xf>
    <xf numFmtId="4" fontId="26" fillId="0" borderId="2" xfId="0" applyNumberFormat="1" applyFont="1" applyFill="1" applyBorder="1" applyAlignment="1">
      <alignment horizontal="left" vertical="top" wrapText="1"/>
    </xf>
    <xf numFmtId="49" fontId="27" fillId="0" borderId="2" xfId="0" applyNumberFormat="1" applyFont="1" applyFill="1" applyBorder="1" applyAlignment="1">
      <alignment horizontal="left" vertical="top" wrapText="1"/>
    </xf>
    <xf numFmtId="3" fontId="27" fillId="0" borderId="2" xfId="0" applyNumberFormat="1" applyFont="1" applyFill="1" applyBorder="1" applyAlignment="1">
      <alignment vertical="top" wrapText="1"/>
    </xf>
    <xf numFmtId="164" fontId="27" fillId="0" borderId="2" xfId="0" applyNumberFormat="1" applyFont="1" applyFill="1" applyBorder="1" applyAlignment="1">
      <alignment vertical="top" wrapText="1"/>
    </xf>
    <xf numFmtId="164" fontId="26" fillId="0" borderId="2" xfId="0" applyNumberFormat="1" applyFont="1" applyFill="1" applyBorder="1" applyAlignment="1">
      <alignment horizontal="center" vertical="top" wrapText="1"/>
    </xf>
    <xf numFmtId="0" fontId="26" fillId="3" borderId="13" xfId="0" applyFont="1" applyFill="1" applyBorder="1" applyAlignment="1">
      <alignment vertical="top" wrapText="1"/>
    </xf>
    <xf numFmtId="0" fontId="0" fillId="0" borderId="1" xfId="0" applyFont="1" applyFill="1" applyBorder="1" applyAlignment="1">
      <alignment wrapText="1"/>
    </xf>
    <xf numFmtId="165" fontId="26" fillId="0" borderId="26" xfId="0" applyNumberFormat="1" applyFont="1" applyFill="1" applyBorder="1" applyAlignment="1">
      <alignment vertical="top" wrapText="1"/>
    </xf>
    <xf numFmtId="0" fontId="29" fillId="0" borderId="34" xfId="0" applyFont="1" applyFill="1" applyBorder="1" applyAlignment="1">
      <alignment vertical="top" wrapText="1"/>
    </xf>
    <xf numFmtId="43" fontId="27" fillId="0" borderId="2" xfId="1" applyFont="1" applyFill="1" applyBorder="1" applyAlignment="1">
      <alignment vertical="top" wrapText="1"/>
    </xf>
    <xf numFmtId="43" fontId="27" fillId="0" borderId="2" xfId="1" applyFont="1" applyFill="1" applyBorder="1" applyAlignment="1">
      <alignment horizontal="left" vertical="top" wrapText="1"/>
    </xf>
    <xf numFmtId="43" fontId="27" fillId="3" borderId="2" xfId="1" applyFont="1" applyFill="1" applyBorder="1" applyAlignment="1">
      <alignment vertical="top" wrapText="1"/>
    </xf>
    <xf numFmtId="43" fontId="26" fillId="0" borderId="2" xfId="1" applyFont="1" applyFill="1" applyBorder="1" applyAlignment="1">
      <alignment vertical="top" wrapText="1"/>
    </xf>
    <xf numFmtId="0" fontId="27" fillId="0" borderId="2" xfId="0" applyNumberFormat="1" applyFont="1" applyFill="1" applyBorder="1" applyAlignment="1" applyProtection="1">
      <alignment vertical="top" wrapText="1"/>
      <protection locked="0"/>
    </xf>
    <xf numFmtId="0" fontId="31" fillId="0" borderId="2" xfId="0" applyNumberFormat="1" applyFont="1" applyFill="1" applyBorder="1" applyAlignment="1" applyProtection="1">
      <alignment horizontal="left" vertical="top" wrapText="1"/>
      <protection locked="0"/>
    </xf>
    <xf numFmtId="0" fontId="27" fillId="3" borderId="2" xfId="0" applyNumberFormat="1" applyFont="1" applyFill="1" applyBorder="1" applyAlignment="1" applyProtection="1">
      <alignment vertical="top" wrapText="1"/>
      <protection locked="0"/>
    </xf>
    <xf numFmtId="0" fontId="31" fillId="3" borderId="2" xfId="0" applyNumberFormat="1" applyFont="1" applyFill="1" applyBorder="1" applyAlignment="1" applyProtection="1">
      <alignment horizontal="left" vertical="top" wrapText="1"/>
      <protection locked="0"/>
    </xf>
    <xf numFmtId="0" fontId="0" fillId="0" borderId="0" xfId="0" applyFont="1" applyFill="1" applyAlignment="1">
      <alignment wrapText="1"/>
    </xf>
    <xf numFmtId="0" fontId="28" fillId="5" borderId="2" xfId="0" applyFont="1" applyFill="1" applyBorder="1" applyAlignment="1">
      <alignment horizontal="center" vertical="top" wrapText="1"/>
    </xf>
    <xf numFmtId="0" fontId="28" fillId="5" borderId="2" xfId="0" applyFont="1" applyFill="1" applyBorder="1" applyAlignment="1">
      <alignment horizontal="right" vertical="top" wrapText="1"/>
    </xf>
    <xf numFmtId="164" fontId="26" fillId="0" borderId="2" xfId="0" applyNumberFormat="1" applyFont="1" applyFill="1" applyBorder="1" applyAlignment="1">
      <alignment horizontal="right" vertical="top" wrapText="1"/>
    </xf>
    <xf numFmtId="0" fontId="26" fillId="0" borderId="2" xfId="0" applyFont="1" applyFill="1" applyBorder="1" applyAlignment="1">
      <alignment horizontal="right" vertical="top" wrapText="1"/>
    </xf>
    <xf numFmtId="168" fontId="26" fillId="0" borderId="2" xfId="1" applyNumberFormat="1" applyFont="1" applyFill="1" applyBorder="1" applyAlignment="1">
      <alignment horizontal="right" vertical="top" wrapText="1"/>
    </xf>
    <xf numFmtId="0" fontId="30" fillId="0" borderId="2" xfId="0" applyFont="1" applyFill="1" applyBorder="1" applyAlignment="1">
      <alignment vertical="top" wrapText="1"/>
    </xf>
    <xf numFmtId="168" fontId="27" fillId="0" borderId="2" xfId="1" applyNumberFormat="1" applyFont="1" applyFill="1" applyBorder="1" applyAlignment="1">
      <alignment vertical="top" wrapText="1"/>
    </xf>
    <xf numFmtId="4" fontId="27" fillId="0" borderId="2" xfId="0" applyNumberFormat="1" applyFont="1" applyFill="1" applyBorder="1" applyAlignment="1">
      <alignment vertical="top" wrapText="1"/>
    </xf>
    <xf numFmtId="165" fontId="27" fillId="0" borderId="2" xfId="0" applyNumberFormat="1" applyFont="1" applyFill="1" applyBorder="1" applyAlignment="1">
      <alignment vertical="top" wrapText="1"/>
    </xf>
    <xf numFmtId="0" fontId="26" fillId="0" borderId="0" xfId="0" applyFont="1" applyAlignment="1">
      <alignment horizontal="left" wrapText="1"/>
    </xf>
    <xf numFmtId="4" fontId="30" fillId="0" borderId="2" xfId="0" applyNumberFormat="1" applyFont="1" applyBorder="1" applyAlignment="1">
      <alignment horizontal="center" vertical="top" wrapText="1"/>
    </xf>
    <xf numFmtId="0" fontId="30" fillId="0" borderId="2" xfId="0" applyFont="1" applyBorder="1" applyAlignment="1">
      <alignment vertical="top" wrapText="1"/>
    </xf>
    <xf numFmtId="0" fontId="0" fillId="0" borderId="2" xfId="0" applyFont="1" applyFill="1" applyBorder="1" applyAlignment="1">
      <alignment horizontal="center" wrapText="1"/>
    </xf>
    <xf numFmtId="0" fontId="26" fillId="0" borderId="2" xfId="0" applyFont="1" applyFill="1" applyBorder="1" applyAlignment="1">
      <alignment vertical="top"/>
    </xf>
    <xf numFmtId="164" fontId="26" fillId="0" borderId="2" xfId="0" applyNumberFormat="1" applyFont="1" applyFill="1" applyBorder="1" applyAlignment="1">
      <alignment vertical="top"/>
    </xf>
    <xf numFmtId="0" fontId="22" fillId="0" borderId="0" xfId="0" applyFont="1" applyFill="1" applyBorder="1" applyAlignment="1">
      <alignment wrapText="1"/>
    </xf>
    <xf numFmtId="0" fontId="21" fillId="0" borderId="0" xfId="0" applyFont="1" applyFill="1" applyBorder="1" applyAlignment="1">
      <alignment wrapText="1"/>
    </xf>
    <xf numFmtId="0" fontId="21" fillId="0" borderId="0" xfId="0" applyFont="1" applyFill="1" applyAlignment="1">
      <alignment wrapText="1"/>
    </xf>
    <xf numFmtId="0" fontId="28" fillId="0" borderId="2" xfId="0" applyFont="1" applyFill="1" applyBorder="1" applyAlignment="1">
      <alignment horizontal="center" vertical="center" wrapText="1"/>
    </xf>
    <xf numFmtId="0" fontId="17" fillId="0" borderId="0" xfId="0" applyFont="1" applyFill="1" applyAlignment="1">
      <alignment horizontal="center" wrapText="1"/>
    </xf>
    <xf numFmtId="4" fontId="31" fillId="6" borderId="2" xfId="0" applyNumberFormat="1" applyFont="1" applyFill="1" applyBorder="1" applyAlignment="1" applyProtection="1">
      <alignment horizontal="left" vertical="top" wrapText="1"/>
      <protection locked="0"/>
    </xf>
    <xf numFmtId="164" fontId="26" fillId="0" borderId="2" xfId="0" applyNumberFormat="1" applyFont="1" applyFill="1" applyBorder="1" applyAlignment="1">
      <alignment horizontal="center" vertical="center" wrapText="1"/>
    </xf>
    <xf numFmtId="4" fontId="31" fillId="7" borderId="2" xfId="0" applyNumberFormat="1" applyFont="1" applyFill="1" applyBorder="1" applyAlignment="1" applyProtection="1">
      <alignment horizontal="left" vertical="top" wrapText="1"/>
      <protection locked="0"/>
    </xf>
    <xf numFmtId="3" fontId="26" fillId="0" borderId="2" xfId="0" applyNumberFormat="1" applyFont="1" applyFill="1" applyBorder="1" applyAlignment="1">
      <alignment horizontal="center" vertical="center" wrapText="1"/>
    </xf>
    <xf numFmtId="0" fontId="31" fillId="3" borderId="2" xfId="0" applyFont="1" applyFill="1" applyBorder="1" applyAlignment="1" applyProtection="1">
      <alignment horizontal="left" vertical="top" wrapText="1"/>
      <protection locked="0"/>
    </xf>
    <xf numFmtId="4" fontId="31" fillId="0" borderId="2" xfId="0" applyNumberFormat="1" applyFont="1" applyBorder="1" applyAlignment="1" applyProtection="1">
      <alignment horizontal="left" vertical="top" wrapText="1"/>
      <protection locked="0"/>
    </xf>
    <xf numFmtId="4" fontId="26" fillId="0" borderId="2" xfId="0" applyNumberFormat="1" applyFont="1" applyFill="1" applyBorder="1" applyAlignment="1">
      <alignment horizontal="center" vertical="center" wrapText="1"/>
    </xf>
    <xf numFmtId="2" fontId="26" fillId="0" borderId="2" xfId="0" applyNumberFormat="1" applyFont="1" applyFill="1" applyBorder="1" applyAlignment="1">
      <alignment horizontal="center" vertical="center" wrapText="1"/>
    </xf>
    <xf numFmtId="4" fontId="31" fillId="3" borderId="2" xfId="0" applyNumberFormat="1" applyFont="1" applyFill="1" applyBorder="1" applyAlignment="1" applyProtection="1">
      <alignment horizontal="left" vertical="center" wrapText="1"/>
      <protection locked="0"/>
    </xf>
    <xf numFmtId="2" fontId="26" fillId="3" borderId="1" xfId="0" applyNumberFormat="1" applyFont="1" applyFill="1" applyBorder="1" applyAlignment="1">
      <alignment horizontal="center" vertical="center" wrapText="1"/>
    </xf>
    <xf numFmtId="4" fontId="31" fillId="3" borderId="1" xfId="0" applyNumberFormat="1" applyFont="1" applyFill="1" applyBorder="1" applyAlignment="1" applyProtection="1">
      <alignment horizontal="left" vertical="center" wrapText="1"/>
      <protection locked="0"/>
    </xf>
    <xf numFmtId="0" fontId="26" fillId="3" borderId="1" xfId="0" applyFont="1" applyFill="1" applyBorder="1" applyAlignment="1">
      <alignment horizontal="center" vertical="center" wrapText="1"/>
    </xf>
    <xf numFmtId="3" fontId="26" fillId="3" borderId="1" xfId="0" applyNumberFormat="1" applyFont="1" applyFill="1" applyBorder="1" applyAlignment="1">
      <alignment horizontal="center" vertical="center" wrapText="1"/>
    </xf>
    <xf numFmtId="4" fontId="31" fillId="0" borderId="2" xfId="0" applyNumberFormat="1" applyFont="1" applyFill="1" applyBorder="1" applyAlignment="1" applyProtection="1">
      <alignment horizontal="left" vertical="top" wrapText="1"/>
      <protection locked="0"/>
    </xf>
    <xf numFmtId="4" fontId="31" fillId="3" borderId="2" xfId="0" applyNumberFormat="1" applyFont="1" applyFill="1" applyBorder="1" applyAlignment="1" applyProtection="1">
      <alignment horizontal="center" vertical="center" wrapText="1"/>
      <protection locked="0"/>
    </xf>
    <xf numFmtId="3" fontId="26" fillId="0" borderId="2" xfId="0" applyNumberFormat="1" applyFont="1" applyFill="1" applyBorder="1" applyAlignment="1">
      <alignment horizontal="justify" vertical="top" wrapText="1"/>
    </xf>
    <xf numFmtId="0" fontId="26" fillId="0" borderId="2" xfId="0" applyFont="1" applyBorder="1" applyAlignment="1" applyProtection="1">
      <alignment vertical="top" wrapText="1"/>
      <protection locked="0"/>
    </xf>
    <xf numFmtId="0" fontId="26" fillId="0" borderId="2" xfId="0" applyNumberFormat="1" applyFont="1" applyBorder="1" applyAlignment="1">
      <alignment horizontal="left" vertical="top" wrapText="1"/>
    </xf>
    <xf numFmtId="3" fontId="26" fillId="0" borderId="2" xfId="0" applyNumberFormat="1" applyFont="1" applyBorder="1" applyAlignment="1">
      <alignment horizontal="left" vertical="top" wrapText="1"/>
    </xf>
    <xf numFmtId="3" fontId="26" fillId="3" borderId="2" xfId="0" applyNumberFormat="1" applyFont="1" applyFill="1" applyBorder="1" applyAlignment="1">
      <alignment horizontal="justify" vertical="top" wrapText="1"/>
    </xf>
    <xf numFmtId="0" fontId="26" fillId="0" borderId="2" xfId="0" applyFont="1" applyBorder="1" applyAlignment="1" applyProtection="1">
      <alignment horizontal="left" vertical="top" wrapText="1"/>
      <protection locked="0"/>
    </xf>
    <xf numFmtId="14" fontId="26" fillId="0" borderId="2" xfId="0" applyNumberFormat="1" applyFont="1" applyBorder="1" applyAlignment="1">
      <alignment horizontal="justify" vertical="top" wrapText="1"/>
    </xf>
    <xf numFmtId="0" fontId="26" fillId="3" borderId="2" xfId="0" applyFont="1" applyFill="1" applyBorder="1" applyAlignment="1">
      <alignment horizontal="justify" vertical="top"/>
    </xf>
    <xf numFmtId="14" fontId="26" fillId="0" borderId="2" xfId="0" applyNumberFormat="1" applyFont="1" applyBorder="1" applyAlignment="1">
      <alignment horizontal="left" vertical="top" wrapText="1"/>
    </xf>
    <xf numFmtId="2" fontId="26" fillId="0" borderId="13" xfId="0" applyNumberFormat="1" applyFont="1" applyFill="1" applyBorder="1" applyAlignment="1">
      <alignment vertical="top" wrapText="1"/>
    </xf>
    <xf numFmtId="0" fontId="26" fillId="0" borderId="13" xfId="0" applyFont="1" applyBorder="1" applyAlignment="1">
      <alignment vertical="top" wrapText="1"/>
    </xf>
    <xf numFmtId="0" fontId="26" fillId="0" borderId="13" xfId="0" applyFont="1" applyBorder="1" applyAlignment="1">
      <alignment horizontal="left" vertical="top" wrapText="1"/>
    </xf>
    <xf numFmtId="0" fontId="0" fillId="0" borderId="1" xfId="0" applyFont="1" applyBorder="1"/>
    <xf numFmtId="0" fontId="26" fillId="0" borderId="1" xfId="0" applyFont="1" applyBorder="1" applyAlignment="1">
      <alignment horizontal="left" vertical="top" wrapText="1"/>
    </xf>
    <xf numFmtId="165" fontId="26" fillId="0" borderId="2" xfId="0" applyNumberFormat="1" applyFont="1" applyFill="1" applyBorder="1" applyAlignment="1">
      <alignment vertical="top" wrapText="1"/>
    </xf>
    <xf numFmtId="43" fontId="26" fillId="0" borderId="2" xfId="1" applyFont="1" applyFill="1" applyBorder="1" applyAlignment="1">
      <alignment horizontal="right" vertical="top" wrapText="1"/>
    </xf>
    <xf numFmtId="43" fontId="15" fillId="0" borderId="2" xfId="1" applyFont="1" applyFill="1" applyBorder="1" applyAlignment="1">
      <alignment vertical="top"/>
    </xf>
    <xf numFmtId="169" fontId="26" fillId="0" borderId="2" xfId="0" applyNumberFormat="1" applyFont="1" applyFill="1" applyBorder="1" applyAlignment="1">
      <alignment horizontal="left" vertical="top" wrapText="1"/>
    </xf>
    <xf numFmtId="169" fontId="26" fillId="0" borderId="2" xfId="1" applyNumberFormat="1" applyFont="1" applyFill="1" applyBorder="1" applyAlignment="1">
      <alignment horizontal="left" vertical="top" wrapText="1"/>
    </xf>
    <xf numFmtId="49" fontId="26" fillId="0" borderId="2" xfId="0" applyNumberFormat="1" applyFont="1" applyFill="1" applyBorder="1" applyAlignment="1">
      <alignment horizontal="left" vertical="top" wrapText="1"/>
    </xf>
    <xf numFmtId="0" fontId="0" fillId="0" borderId="2" xfId="0" applyFont="1" applyFill="1" applyBorder="1" applyAlignment="1">
      <alignment horizontal="left" vertical="top" wrapText="1"/>
    </xf>
    <xf numFmtId="0" fontId="26" fillId="3" borderId="2" xfId="0" applyFont="1" applyFill="1" applyBorder="1" applyAlignment="1">
      <alignment horizontal="left" vertical="top" wrapText="1"/>
    </xf>
    <xf numFmtId="0" fontId="28" fillId="3" borderId="2" xfId="0" applyFont="1" applyFill="1" applyBorder="1" applyAlignment="1">
      <alignment horizontal="left" vertical="top" wrapText="1"/>
    </xf>
    <xf numFmtId="0" fontId="0" fillId="0" borderId="0" xfId="0"/>
    <xf numFmtId="0" fontId="26" fillId="0" borderId="2" xfId="0" applyFont="1" applyFill="1" applyBorder="1" applyAlignment="1">
      <alignment vertical="top" wrapText="1"/>
    </xf>
    <xf numFmtId="0" fontId="26" fillId="3" borderId="2" xfId="0" applyFont="1" applyFill="1" applyBorder="1" applyAlignment="1">
      <alignment vertical="top" wrapText="1"/>
    </xf>
    <xf numFmtId="0" fontId="26" fillId="0" borderId="2" xfId="0" applyFont="1" applyFill="1" applyBorder="1" applyAlignment="1">
      <alignment horizontal="center" vertical="top" wrapText="1"/>
    </xf>
    <xf numFmtId="0" fontId="26" fillId="0" borderId="2" xfId="0" applyFont="1" applyFill="1" applyBorder="1" applyAlignment="1">
      <alignment horizontal="left" vertical="top" wrapText="1"/>
    </xf>
    <xf numFmtId="0" fontId="28" fillId="0" borderId="2" xfId="0" applyFont="1" applyFill="1" applyBorder="1" applyAlignment="1">
      <alignment horizontal="center" vertical="top" wrapText="1"/>
    </xf>
    <xf numFmtId="0" fontId="28" fillId="0" borderId="2" xfId="0" applyFont="1" applyFill="1" applyBorder="1" applyAlignment="1">
      <alignment horizontal="left" vertical="top" wrapText="1"/>
    </xf>
    <xf numFmtId="0" fontId="27" fillId="0" borderId="2" xfId="0" applyFont="1" applyFill="1" applyBorder="1" applyAlignment="1">
      <alignment horizontal="left" vertical="top" wrapText="1"/>
    </xf>
    <xf numFmtId="0" fontId="33" fillId="0" borderId="2" xfId="0" applyFont="1" applyFill="1" applyBorder="1" applyAlignment="1">
      <alignment vertical="top" wrapText="1"/>
    </xf>
    <xf numFmtId="0" fontId="33" fillId="0" borderId="2" xfId="0" applyFont="1" applyFill="1" applyBorder="1" applyAlignment="1">
      <alignment horizontal="center" vertical="top" wrapText="1"/>
    </xf>
    <xf numFmtId="0" fontId="30" fillId="0" borderId="2" xfId="0" applyFont="1" applyFill="1" applyBorder="1" applyAlignment="1">
      <alignment horizontal="left" vertical="top" wrapText="1"/>
    </xf>
    <xf numFmtId="0" fontId="27" fillId="0" borderId="2" xfId="0" applyFont="1" applyFill="1" applyBorder="1" applyAlignment="1">
      <alignment vertical="top" wrapText="1"/>
    </xf>
    <xf numFmtId="0" fontId="28" fillId="0" borderId="2" xfId="0" applyFont="1" applyFill="1" applyBorder="1" applyAlignment="1">
      <alignment vertical="top" wrapText="1"/>
    </xf>
    <xf numFmtId="0" fontId="26" fillId="0" borderId="2" xfId="0" applyFont="1" applyFill="1" applyBorder="1" applyAlignment="1">
      <alignment horizontal="center" vertical="center" wrapText="1"/>
    </xf>
    <xf numFmtId="0" fontId="26" fillId="0" borderId="13" xfId="0" applyFont="1" applyFill="1" applyBorder="1" applyAlignment="1">
      <alignment vertical="top" wrapText="1"/>
    </xf>
    <xf numFmtId="0" fontId="28" fillId="3" borderId="2" xfId="0" applyFont="1" applyFill="1" applyBorder="1" applyAlignment="1">
      <alignment horizontal="center" vertical="top" wrapText="1"/>
    </xf>
    <xf numFmtId="0" fontId="27" fillId="3" borderId="2" xfId="0" applyFont="1" applyFill="1" applyBorder="1" applyAlignment="1">
      <alignment horizontal="left" vertical="top" wrapText="1"/>
    </xf>
    <xf numFmtId="0" fontId="28" fillId="0" borderId="2" xfId="0" applyFont="1" applyFill="1" applyBorder="1" applyAlignment="1">
      <alignment horizontal="center" vertical="top" wrapText="1"/>
    </xf>
    <xf numFmtId="0" fontId="10" fillId="0" borderId="2" xfId="0" applyFont="1" applyFill="1" applyBorder="1" applyAlignment="1">
      <alignment horizontal="left" vertical="top" wrapText="1"/>
    </xf>
    <xf numFmtId="0" fontId="1" fillId="0" borderId="2" xfId="0" applyFont="1" applyFill="1" applyBorder="1" applyAlignment="1">
      <alignment horizontal="center" vertical="top" wrapText="1"/>
    </xf>
    <xf numFmtId="164" fontId="1" fillId="0" borderId="2" xfId="0" applyNumberFormat="1" applyFont="1" applyFill="1" applyBorder="1" applyAlignment="1">
      <alignment horizontal="right" vertical="top" wrapText="1"/>
    </xf>
    <xf numFmtId="0" fontId="1" fillId="0" borderId="2" xfId="0" applyFont="1" applyFill="1" applyBorder="1" applyAlignment="1">
      <alignment vertical="top" wrapText="1"/>
    </xf>
    <xf numFmtId="0" fontId="28" fillId="0" borderId="2" xfId="0" applyFont="1" applyFill="1" applyBorder="1" applyAlignment="1">
      <alignment horizontal="right" vertical="top" wrapText="1"/>
    </xf>
    <xf numFmtId="0" fontId="33" fillId="0" borderId="2" xfId="0" applyFont="1" applyFill="1" applyBorder="1" applyAlignment="1">
      <alignment horizontal="right" vertical="top" wrapText="1"/>
    </xf>
    <xf numFmtId="0" fontId="1" fillId="0" borderId="2" xfId="0" applyFont="1" applyFill="1" applyBorder="1" applyAlignment="1">
      <alignment vertical="top"/>
    </xf>
    <xf numFmtId="0" fontId="39" fillId="0" borderId="2" xfId="0" applyFont="1" applyFill="1" applyBorder="1" applyAlignment="1">
      <alignment vertical="top" wrapText="1"/>
    </xf>
    <xf numFmtId="0" fontId="0" fillId="0" borderId="0" xfId="0" applyFill="1" applyAlignment="1">
      <alignment wrapText="1"/>
    </xf>
    <xf numFmtId="4" fontId="40" fillId="3" borderId="2" xfId="0" applyNumberFormat="1" applyFont="1" applyFill="1" applyBorder="1" applyAlignment="1" applyProtection="1">
      <alignment horizontal="left" vertical="top" wrapText="1"/>
      <protection locked="0"/>
    </xf>
    <xf numFmtId="0" fontId="41" fillId="0" borderId="0" xfId="0" applyFont="1" applyFill="1" applyAlignment="1">
      <alignment wrapText="1"/>
    </xf>
    <xf numFmtId="0" fontId="11" fillId="0" borderId="2" xfId="0" applyFont="1" applyFill="1" applyBorder="1" applyAlignment="1">
      <alignment vertical="center" wrapText="1"/>
    </xf>
    <xf numFmtId="0" fontId="10" fillId="0" borderId="2" xfId="0" applyFont="1" applyFill="1" applyBorder="1" applyAlignment="1">
      <alignment vertical="top" wrapText="1"/>
    </xf>
    <xf numFmtId="164" fontId="10" fillId="0" borderId="2" xfId="0" applyNumberFormat="1" applyFont="1" applyFill="1" applyBorder="1" applyAlignment="1">
      <alignment vertical="top" wrapText="1"/>
    </xf>
    <xf numFmtId="0" fontId="42" fillId="0" borderId="0" xfId="0" applyFont="1" applyFill="1" applyAlignment="1">
      <alignment horizontal="center" wrapText="1"/>
    </xf>
    <xf numFmtId="0" fontId="43" fillId="0" borderId="2" xfId="0" applyFont="1" applyFill="1" applyBorder="1" applyAlignment="1">
      <alignment horizontal="center" vertical="top" wrapText="1"/>
    </xf>
    <xf numFmtId="0" fontId="44" fillId="0" borderId="0" xfId="0" applyFont="1" applyFill="1" applyAlignment="1">
      <alignment wrapText="1"/>
    </xf>
    <xf numFmtId="0" fontId="44" fillId="0" borderId="0" xfId="0" applyFont="1" applyFill="1" applyBorder="1" applyAlignment="1">
      <alignment wrapText="1"/>
    </xf>
    <xf numFmtId="0" fontId="47" fillId="0" borderId="0" xfId="0" applyFont="1" applyFill="1" applyBorder="1" applyAlignment="1">
      <alignment wrapText="1"/>
    </xf>
    <xf numFmtId="0" fontId="0" fillId="0" borderId="0" xfId="0" applyFont="1" applyAlignment="1"/>
    <xf numFmtId="0" fontId="11" fillId="8" borderId="2" xfId="0" applyFont="1" applyFill="1" applyBorder="1" applyAlignment="1">
      <alignment vertical="top" wrapText="1"/>
    </xf>
    <xf numFmtId="4" fontId="11" fillId="8" borderId="2" xfId="0" applyNumberFormat="1" applyFont="1" applyFill="1" applyBorder="1" applyAlignment="1">
      <alignment horizontal="center" vertical="top" wrapText="1"/>
    </xf>
    <xf numFmtId="0" fontId="11" fillId="8" borderId="2" xfId="0" applyFont="1" applyFill="1" applyBorder="1" applyAlignment="1">
      <alignment horizontal="center" vertical="top" wrapText="1"/>
    </xf>
    <xf numFmtId="4" fontId="11" fillId="8" borderId="2" xfId="0" applyNumberFormat="1" applyFont="1" applyFill="1" applyBorder="1" applyAlignment="1">
      <alignment vertical="top" wrapText="1"/>
    </xf>
    <xf numFmtId="0" fontId="11" fillId="8" borderId="2" xfId="6" applyFont="1" applyFill="1" applyBorder="1" applyAlignment="1">
      <alignment vertical="top" wrapText="1"/>
    </xf>
    <xf numFmtId="0" fontId="13" fillId="8" borderId="2" xfId="0" applyFont="1" applyFill="1" applyBorder="1" applyAlignment="1">
      <alignment vertical="top" wrapText="1"/>
    </xf>
    <xf numFmtId="0" fontId="11" fillId="8" borderId="2" xfId="0" applyFont="1" applyFill="1" applyBorder="1" applyAlignment="1">
      <alignment horizontal="left" vertical="top" wrapText="1"/>
    </xf>
    <xf numFmtId="3" fontId="11" fillId="8" borderId="2" xfId="0" applyNumberFormat="1" applyFont="1" applyFill="1" applyBorder="1" applyAlignment="1">
      <alignment vertical="top" wrapText="1"/>
    </xf>
    <xf numFmtId="0" fontId="13" fillId="8" borderId="2" xfId="0" applyFont="1" applyFill="1" applyBorder="1" applyAlignment="1">
      <alignment horizontal="left" vertical="top" wrapText="1"/>
    </xf>
    <xf numFmtId="164" fontId="11" fillId="8" borderId="2" xfId="0" applyNumberFormat="1" applyFont="1" applyFill="1" applyBorder="1" applyAlignment="1">
      <alignment vertical="top" wrapText="1"/>
    </xf>
    <xf numFmtId="43" fontId="11" fillId="8" borderId="2" xfId="1" applyFont="1" applyFill="1" applyBorder="1" applyAlignment="1">
      <alignment vertical="top" wrapText="1"/>
    </xf>
    <xf numFmtId="0" fontId="51" fillId="8" borderId="2" xfId="0" applyFont="1" applyFill="1" applyBorder="1" applyAlignment="1">
      <alignment horizontal="center" vertical="top" wrapText="1"/>
    </xf>
    <xf numFmtId="0" fontId="52" fillId="0" borderId="2" xfId="0" applyFont="1" applyFill="1" applyBorder="1" applyAlignment="1">
      <alignment vertical="top" wrapText="1"/>
    </xf>
    <xf numFmtId="0" fontId="26" fillId="3" borderId="2" xfId="0" applyFont="1" applyFill="1" applyBorder="1" applyAlignment="1">
      <alignment horizontal="left" vertical="top" wrapText="1"/>
    </xf>
    <xf numFmtId="0" fontId="29" fillId="3" borderId="2" xfId="0" applyFont="1" applyFill="1" applyBorder="1" applyAlignment="1">
      <alignment horizontal="left" vertical="top" wrapText="1"/>
    </xf>
    <xf numFmtId="0" fontId="28" fillId="3" borderId="2" xfId="0" applyFont="1" applyFill="1" applyBorder="1" applyAlignment="1">
      <alignment horizontal="left" vertical="top" wrapText="1"/>
    </xf>
    <xf numFmtId="0" fontId="26" fillId="3" borderId="9" xfId="0" applyFont="1" applyFill="1" applyBorder="1" applyAlignment="1">
      <alignment horizontal="left" vertical="top" wrapText="1"/>
    </xf>
    <xf numFmtId="0" fontId="29" fillId="3" borderId="13" xfId="0" applyFont="1" applyFill="1" applyBorder="1" applyAlignment="1">
      <alignment horizontal="center" vertical="top" wrapText="1"/>
    </xf>
    <xf numFmtId="0" fontId="26" fillId="3" borderId="13" xfId="0" applyFont="1" applyFill="1" applyBorder="1" applyAlignment="1">
      <alignment horizontal="center" vertical="top" wrapText="1"/>
    </xf>
    <xf numFmtId="0" fontId="0" fillId="0" borderId="0" xfId="0"/>
    <xf numFmtId="0" fontId="26" fillId="0" borderId="2" xfId="0" applyFont="1" applyFill="1" applyBorder="1" applyAlignment="1">
      <alignment vertical="top" wrapText="1"/>
    </xf>
    <xf numFmtId="0" fontId="29" fillId="0" borderId="2" xfId="0" applyFont="1" applyFill="1" applyBorder="1" applyAlignment="1">
      <alignment vertical="top" wrapText="1"/>
    </xf>
    <xf numFmtId="0" fontId="26" fillId="3" borderId="2" xfId="0" applyFont="1" applyFill="1" applyBorder="1" applyAlignment="1">
      <alignment vertical="top" wrapText="1"/>
    </xf>
    <xf numFmtId="0" fontId="26" fillId="0" borderId="2" xfId="0" applyFont="1" applyFill="1" applyBorder="1" applyAlignment="1">
      <alignment horizontal="center" vertical="top" wrapText="1"/>
    </xf>
    <xf numFmtId="0" fontId="26" fillId="0" borderId="2" xfId="0" applyFont="1" applyFill="1" applyBorder="1" applyAlignment="1">
      <alignment horizontal="left" vertical="top" wrapText="1"/>
    </xf>
    <xf numFmtId="0" fontId="28" fillId="0" borderId="2" xfId="0" applyFont="1" applyFill="1" applyBorder="1" applyAlignment="1">
      <alignment horizontal="center" vertical="top" wrapText="1"/>
    </xf>
    <xf numFmtId="0" fontId="28" fillId="0" borderId="2" xfId="0" applyFont="1" applyFill="1" applyBorder="1" applyAlignment="1">
      <alignment horizontal="left" vertical="top" wrapText="1"/>
    </xf>
    <xf numFmtId="0" fontId="32" fillId="0" borderId="2" xfId="0" applyFont="1" applyFill="1" applyBorder="1" applyAlignment="1">
      <alignment horizontal="center" vertical="top" wrapText="1"/>
    </xf>
    <xf numFmtId="0" fontId="27" fillId="0" borderId="2" xfId="0" applyFont="1" applyFill="1" applyBorder="1" applyAlignment="1">
      <alignment horizontal="center" vertical="top" wrapText="1"/>
    </xf>
    <xf numFmtId="0" fontId="27" fillId="0" borderId="2" xfId="0" applyFont="1" applyFill="1" applyBorder="1" applyAlignment="1">
      <alignment horizontal="left" vertical="top" wrapText="1"/>
    </xf>
    <xf numFmtId="0" fontId="26" fillId="0" borderId="33" xfId="0" applyFont="1" applyFill="1" applyBorder="1" applyAlignment="1">
      <alignment horizontal="left" vertical="top" wrapText="1"/>
    </xf>
    <xf numFmtId="0" fontId="28" fillId="0" borderId="9" xfId="0" applyFont="1" applyFill="1" applyBorder="1" applyAlignment="1">
      <alignment horizontal="center" vertical="top" wrapText="1"/>
    </xf>
    <xf numFmtId="0" fontId="30" fillId="0" borderId="2" xfId="0" applyFont="1" applyFill="1" applyBorder="1" applyAlignment="1">
      <alignment horizontal="left" vertical="top" wrapText="1"/>
    </xf>
    <xf numFmtId="0" fontId="27" fillId="0" borderId="2" xfId="0" applyFont="1" applyFill="1" applyBorder="1" applyAlignment="1">
      <alignment vertical="top" wrapText="1"/>
    </xf>
    <xf numFmtId="0" fontId="26" fillId="0" borderId="2" xfId="0" applyFont="1" applyFill="1" applyBorder="1" applyAlignment="1">
      <alignment horizontal="center" vertical="center" wrapText="1"/>
    </xf>
    <xf numFmtId="0" fontId="10" fillId="0" borderId="2" xfId="0" applyFont="1" applyFill="1" applyBorder="1" applyAlignment="1">
      <alignment horizontal="left" vertical="top" wrapText="1"/>
    </xf>
    <xf numFmtId="0" fontId="10" fillId="0" borderId="2" xfId="0" applyFont="1" applyFill="1" applyBorder="1" applyAlignment="1">
      <alignment vertical="top" wrapText="1"/>
    </xf>
    <xf numFmtId="0" fontId="0" fillId="0" borderId="0" xfId="0"/>
    <xf numFmtId="0" fontId="26" fillId="0" borderId="2" xfId="0" applyFont="1" applyFill="1" applyBorder="1" applyAlignment="1">
      <alignment vertical="top" wrapText="1"/>
    </xf>
    <xf numFmtId="0" fontId="26" fillId="0" borderId="2" xfId="0" applyFont="1" applyFill="1" applyBorder="1" applyAlignment="1">
      <alignment horizontal="center" vertical="top" wrapText="1"/>
    </xf>
    <xf numFmtId="0" fontId="10" fillId="0" borderId="2" xfId="0" applyFont="1" applyBorder="1" applyAlignment="1">
      <alignment horizontal="left" vertical="top" wrapText="1"/>
    </xf>
    <xf numFmtId="0" fontId="10" fillId="3" borderId="2" xfId="0" applyFont="1" applyFill="1" applyBorder="1" applyAlignment="1">
      <alignment horizontal="left" vertical="top" wrapText="1"/>
    </xf>
    <xf numFmtId="0" fontId="10" fillId="3" borderId="2" xfId="0" applyFont="1" applyFill="1" applyBorder="1" applyAlignment="1">
      <alignment horizontal="center" vertical="top" wrapText="1"/>
    </xf>
    <xf numFmtId="0" fontId="10" fillId="0" borderId="2" xfId="0" applyFont="1" applyBorder="1" applyAlignment="1">
      <alignment vertical="top" wrapText="1"/>
    </xf>
    <xf numFmtId="0" fontId="11" fillId="0" borderId="1" xfId="0" applyFont="1" applyFill="1" applyBorder="1" applyAlignment="1">
      <alignment vertical="top" wrapText="1"/>
    </xf>
    <xf numFmtId="0" fontId="11" fillId="0" borderId="1"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26" xfId="0" applyFont="1" applyFill="1" applyBorder="1" applyAlignment="1">
      <alignment vertical="top" wrapText="1"/>
    </xf>
    <xf numFmtId="0" fontId="10" fillId="0" borderId="26" xfId="0" applyFont="1" applyFill="1" applyBorder="1" applyAlignment="1">
      <alignment vertical="top" wrapText="1"/>
    </xf>
    <xf numFmtId="0" fontId="12" fillId="3" borderId="2" xfId="0" applyFont="1" applyFill="1" applyBorder="1" applyAlignment="1">
      <alignment horizontal="left" vertical="top" wrapText="1"/>
    </xf>
    <xf numFmtId="43" fontId="11" fillId="0" borderId="1" xfId="1"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10" xfId="0" applyFont="1" applyFill="1" applyBorder="1" applyAlignment="1">
      <alignment horizontal="left" vertical="top" wrapText="1"/>
    </xf>
    <xf numFmtId="0" fontId="52" fillId="0" borderId="1" xfId="0" applyFont="1" applyFill="1" applyBorder="1" applyAlignment="1">
      <alignment vertical="top" wrapText="1"/>
    </xf>
    <xf numFmtId="0" fontId="1" fillId="0" borderId="2" xfId="0" applyFont="1" applyBorder="1" applyAlignment="1">
      <alignment vertical="top"/>
    </xf>
    <xf numFmtId="0" fontId="1" fillId="3" borderId="2" xfId="0" applyFont="1" applyFill="1" applyBorder="1" applyAlignment="1">
      <alignment vertical="top" wrapText="1"/>
    </xf>
    <xf numFmtId="0" fontId="1" fillId="0" borderId="2" xfId="0" applyFont="1" applyBorder="1" applyAlignment="1">
      <alignment vertical="top" wrapText="1"/>
    </xf>
    <xf numFmtId="0" fontId="1" fillId="0" borderId="2" xfId="0" applyFont="1" applyFill="1" applyBorder="1" applyAlignment="1">
      <alignment horizontal="center" vertical="center" wrapText="1"/>
    </xf>
    <xf numFmtId="0" fontId="52" fillId="0" borderId="1" xfId="0" applyFont="1" applyFill="1" applyBorder="1" applyAlignment="1">
      <alignment horizontal="left" vertical="top" wrapText="1"/>
    </xf>
    <xf numFmtId="0" fontId="1" fillId="3" borderId="2" xfId="0" applyFont="1" applyFill="1" applyBorder="1" applyAlignment="1">
      <alignment horizontal="left" vertical="top" wrapText="1"/>
    </xf>
    <xf numFmtId="0" fontId="26" fillId="9" borderId="2" xfId="0" applyFont="1" applyFill="1" applyBorder="1" applyAlignment="1">
      <alignment horizontal="left" vertical="top" wrapText="1"/>
    </xf>
    <xf numFmtId="14" fontId="26" fillId="3" borderId="2" xfId="0" applyNumberFormat="1" applyFont="1" applyFill="1" applyBorder="1" applyAlignment="1">
      <alignment horizontal="left" vertical="top" wrapText="1"/>
    </xf>
    <xf numFmtId="43" fontId="10" fillId="0" borderId="1" xfId="1" applyFont="1" applyFill="1" applyBorder="1" applyAlignment="1">
      <alignment horizontal="left" vertical="top" wrapText="1"/>
    </xf>
    <xf numFmtId="0" fontId="26" fillId="10" borderId="2" xfId="0" applyFont="1" applyFill="1" applyBorder="1" applyAlignment="1">
      <alignment horizontal="left" vertical="top" wrapText="1"/>
    </xf>
    <xf numFmtId="0" fontId="10" fillId="0" borderId="2" xfId="6" applyFont="1" applyFill="1" applyBorder="1" applyAlignment="1">
      <alignment vertical="top" wrapText="1"/>
    </xf>
    <xf numFmtId="0" fontId="29" fillId="3" borderId="2" xfId="0" applyFont="1" applyFill="1" applyBorder="1" applyAlignment="1">
      <alignment horizontal="left" vertical="top" wrapText="1"/>
    </xf>
    <xf numFmtId="0" fontId="35" fillId="3" borderId="19" xfId="0" applyFont="1" applyFill="1" applyBorder="1" applyAlignment="1">
      <alignment horizontal="left" vertical="top" wrapText="1"/>
    </xf>
    <xf numFmtId="0" fontId="35" fillId="3" borderId="20" xfId="0" applyFont="1" applyFill="1" applyBorder="1" applyAlignment="1">
      <alignment horizontal="left" vertical="top" wrapText="1"/>
    </xf>
    <xf numFmtId="0" fontId="35" fillId="3" borderId="21" xfId="0" applyFont="1" applyFill="1" applyBorder="1" applyAlignment="1">
      <alignment horizontal="left" vertical="top" wrapText="1"/>
    </xf>
    <xf numFmtId="0" fontId="26" fillId="3" borderId="2" xfId="0" applyFont="1" applyFill="1" applyBorder="1" applyAlignment="1">
      <alignment horizontal="left" vertical="top" wrapText="1"/>
    </xf>
    <xf numFmtId="0" fontId="28" fillId="3" borderId="2" xfId="0" applyFont="1" applyFill="1" applyBorder="1" applyAlignment="1">
      <alignment horizontal="left" vertical="top" wrapText="1"/>
    </xf>
    <xf numFmtId="0" fontId="0" fillId="0" borderId="0" xfId="0"/>
    <xf numFmtId="0" fontId="29" fillId="9" borderId="2" xfId="0" applyFont="1" applyFill="1" applyBorder="1" applyAlignment="1">
      <alignment horizontal="left" vertical="top" wrapText="1"/>
    </xf>
    <xf numFmtId="0" fontId="34" fillId="3" borderId="2" xfId="0" applyFont="1" applyFill="1" applyBorder="1" applyAlignment="1">
      <alignment horizontal="center" vertical="top" wrapText="1"/>
    </xf>
    <xf numFmtId="0" fontId="35" fillId="3" borderId="2" xfId="0" applyFont="1" applyFill="1" applyBorder="1" applyAlignment="1">
      <alignment horizontal="center" vertical="top" wrapText="1"/>
    </xf>
    <xf numFmtId="0" fontId="26" fillId="3" borderId="13" xfId="0" applyFont="1" applyFill="1" applyBorder="1" applyAlignment="1">
      <alignment horizontal="center" vertical="top" wrapText="1"/>
    </xf>
    <xf numFmtId="0" fontId="26" fillId="3" borderId="17" xfId="0" applyFont="1" applyFill="1" applyBorder="1" applyAlignment="1">
      <alignment horizontal="center" vertical="top" wrapText="1"/>
    </xf>
    <xf numFmtId="0" fontId="26" fillId="3" borderId="9" xfId="0" applyFont="1" applyFill="1" applyBorder="1" applyAlignment="1">
      <alignment horizontal="center" vertical="top" wrapText="1"/>
    </xf>
    <xf numFmtId="0" fontId="29" fillId="3" borderId="13" xfId="0" applyFont="1" applyFill="1" applyBorder="1" applyAlignment="1">
      <alignment horizontal="center" vertical="top" wrapText="1"/>
    </xf>
    <xf numFmtId="0" fontId="29" fillId="3" borderId="17" xfId="0" applyFont="1" applyFill="1" applyBorder="1" applyAlignment="1">
      <alignment horizontal="center" vertical="top" wrapText="1"/>
    </xf>
    <xf numFmtId="0" fontId="29" fillId="3" borderId="9" xfId="0" applyFont="1" applyFill="1" applyBorder="1" applyAlignment="1">
      <alignment horizontal="center" vertical="top" wrapText="1"/>
    </xf>
    <xf numFmtId="0" fontId="26" fillId="3" borderId="9" xfId="0" applyFont="1" applyFill="1" applyBorder="1" applyAlignment="1">
      <alignment horizontal="left" vertical="top" wrapText="1"/>
    </xf>
    <xf numFmtId="0" fontId="29" fillId="3" borderId="9" xfId="0" applyFont="1" applyFill="1" applyBorder="1" applyAlignment="1">
      <alignment horizontal="left" vertical="top" wrapText="1"/>
    </xf>
    <xf numFmtId="0" fontId="35" fillId="0" borderId="19" xfId="0" applyFont="1" applyBorder="1" applyAlignment="1">
      <alignment horizontal="left" vertical="top" wrapText="1"/>
    </xf>
    <xf numFmtId="0" fontId="35" fillId="0" borderId="20" xfId="0" applyFont="1" applyBorder="1" applyAlignment="1">
      <alignment horizontal="left" vertical="top" wrapText="1"/>
    </xf>
    <xf numFmtId="0" fontId="35" fillId="0" borderId="21" xfId="0" applyFont="1" applyBorder="1" applyAlignment="1">
      <alignment horizontal="left" vertical="top" wrapText="1"/>
    </xf>
    <xf numFmtId="0" fontId="1" fillId="3" borderId="2" xfId="0" applyFont="1" applyFill="1" applyBorder="1" applyAlignment="1">
      <alignment horizontal="left" vertical="top" wrapText="1"/>
    </xf>
    <xf numFmtId="0" fontId="10" fillId="3" borderId="2" xfId="0" applyFont="1" applyFill="1" applyBorder="1" applyAlignment="1">
      <alignment horizontal="left" vertical="top" wrapText="1"/>
    </xf>
    <xf numFmtId="0" fontId="12" fillId="3" borderId="2" xfId="0" applyFont="1" applyFill="1" applyBorder="1" applyAlignment="1">
      <alignment horizontal="left" vertical="top" wrapText="1"/>
    </xf>
    <xf numFmtId="0" fontId="35" fillId="0" borderId="22" xfId="0" applyFont="1" applyBorder="1" applyAlignment="1">
      <alignment horizontal="left" vertical="top" wrapText="1"/>
    </xf>
    <xf numFmtId="0" fontId="35" fillId="0" borderId="23" xfId="0" applyFont="1" applyBorder="1" applyAlignment="1">
      <alignment horizontal="left" vertical="top" wrapText="1"/>
    </xf>
    <xf numFmtId="0" fontId="35" fillId="0" borderId="18" xfId="0" applyFont="1" applyBorder="1" applyAlignment="1">
      <alignment horizontal="left" vertical="top" wrapText="1"/>
    </xf>
    <xf numFmtId="0" fontId="26" fillId="0" borderId="2" xfId="0" applyFont="1" applyFill="1" applyBorder="1" applyAlignment="1">
      <alignment vertical="top" wrapText="1"/>
    </xf>
    <xf numFmtId="0" fontId="26" fillId="3" borderId="2" xfId="0" applyFont="1" applyFill="1" applyBorder="1" applyAlignment="1">
      <alignment vertical="top" wrapText="1"/>
    </xf>
    <xf numFmtId="0" fontId="26" fillId="0" borderId="2" xfId="0" applyFont="1" applyFill="1" applyBorder="1" applyAlignment="1">
      <alignment horizontal="center" vertical="top" wrapText="1"/>
    </xf>
    <xf numFmtId="0" fontId="29" fillId="0" borderId="2" xfId="0" applyFont="1" applyFill="1" applyBorder="1" applyAlignment="1">
      <alignment vertical="top" wrapText="1"/>
    </xf>
    <xf numFmtId="0" fontId="34" fillId="0" borderId="2" xfId="0" applyFont="1" applyFill="1" applyBorder="1" applyAlignment="1">
      <alignment horizontal="center" vertical="top" wrapText="1"/>
    </xf>
    <xf numFmtId="0" fontId="35" fillId="0" borderId="2" xfId="0" applyFont="1" applyFill="1" applyBorder="1" applyAlignment="1">
      <alignment horizontal="center" vertical="top" wrapText="1"/>
    </xf>
    <xf numFmtId="0" fontId="29" fillId="0" borderId="19" xfId="0" applyFont="1" applyFill="1" applyBorder="1" applyAlignment="1">
      <alignment vertical="top" wrapText="1"/>
    </xf>
    <xf numFmtId="0" fontId="29" fillId="0" borderId="21" xfId="0" applyFont="1" applyFill="1" applyBorder="1" applyAlignment="1">
      <alignment vertical="top" wrapText="1"/>
    </xf>
    <xf numFmtId="0" fontId="36" fillId="0" borderId="19" xfId="0" applyFont="1" applyFill="1" applyBorder="1" applyAlignment="1">
      <alignment horizontal="center" vertical="top" wrapText="1"/>
    </xf>
    <xf numFmtId="0" fontId="36" fillId="0" borderId="20" xfId="0" applyFont="1" applyFill="1" applyBorder="1" applyAlignment="1">
      <alignment horizontal="center" vertical="top" wrapText="1"/>
    </xf>
    <xf numFmtId="0" fontId="36" fillId="0" borderId="21" xfId="0" applyFont="1" applyFill="1" applyBorder="1" applyAlignment="1">
      <alignment horizontal="center" vertical="top" wrapText="1"/>
    </xf>
    <xf numFmtId="0" fontId="26" fillId="0" borderId="2" xfId="0" applyFont="1" applyFill="1" applyBorder="1" applyAlignment="1">
      <alignment horizontal="left" vertical="top" wrapText="1"/>
    </xf>
    <xf numFmtId="0" fontId="28" fillId="0" borderId="2" xfId="0" applyFont="1" applyFill="1" applyBorder="1" applyAlignment="1">
      <alignment horizontal="center" vertical="top" wrapText="1"/>
    </xf>
    <xf numFmtId="0" fontId="26" fillId="0" borderId="13" xfId="0" applyFont="1" applyFill="1" applyBorder="1" applyAlignment="1">
      <alignment horizontal="center" vertical="top" wrapText="1"/>
    </xf>
    <xf numFmtId="0" fontId="26" fillId="0" borderId="17" xfId="0" applyFont="1" applyFill="1" applyBorder="1" applyAlignment="1">
      <alignment horizontal="center" vertical="top" wrapText="1"/>
    </xf>
    <xf numFmtId="0" fontId="26" fillId="0" borderId="9" xfId="0" applyFont="1" applyFill="1" applyBorder="1" applyAlignment="1">
      <alignment horizontal="center" vertical="top" wrapText="1"/>
    </xf>
    <xf numFmtId="0" fontId="26" fillId="0" borderId="34" xfId="0" applyFont="1" applyFill="1" applyBorder="1" applyAlignment="1">
      <alignment vertical="top" wrapText="1"/>
    </xf>
    <xf numFmtId="0" fontId="26" fillId="0" borderId="35" xfId="0" applyFont="1" applyFill="1" applyBorder="1" applyAlignment="1">
      <alignment vertical="top" wrapText="1"/>
    </xf>
    <xf numFmtId="0" fontId="29" fillId="0" borderId="36" xfId="0" applyFont="1" applyFill="1" applyBorder="1" applyAlignment="1">
      <alignment vertical="top" wrapText="1"/>
    </xf>
    <xf numFmtId="0" fontId="26" fillId="0" borderId="37" xfId="0" applyFont="1" applyFill="1" applyBorder="1" applyAlignment="1">
      <alignment vertical="top" wrapText="1"/>
    </xf>
    <xf numFmtId="0" fontId="28" fillId="0" borderId="2" xfId="0" applyFont="1" applyFill="1" applyBorder="1" applyAlignment="1">
      <alignment horizontal="left" vertical="top" wrapText="1"/>
    </xf>
    <xf numFmtId="0" fontId="35" fillId="0" borderId="19" xfId="0" applyFont="1" applyFill="1" applyBorder="1" applyAlignment="1">
      <alignment horizontal="center" vertical="top" wrapText="1"/>
    </xf>
    <xf numFmtId="0" fontId="35" fillId="0" borderId="20" xfId="0" applyFont="1" applyFill="1" applyBorder="1" applyAlignment="1">
      <alignment horizontal="center" vertical="top" wrapText="1"/>
    </xf>
    <xf numFmtId="0" fontId="35" fillId="0" borderId="21" xfId="0" applyFont="1" applyFill="1" applyBorder="1" applyAlignment="1">
      <alignment horizontal="center" vertical="top" wrapText="1"/>
    </xf>
    <xf numFmtId="0" fontId="32" fillId="0" borderId="2" xfId="0" applyFont="1" applyFill="1" applyBorder="1" applyAlignment="1">
      <alignment horizontal="center" vertical="top" wrapText="1"/>
    </xf>
    <xf numFmtId="0" fontId="27" fillId="0" borderId="2" xfId="0" applyFont="1" applyFill="1" applyBorder="1" applyAlignment="1">
      <alignment horizontal="center" vertical="top" wrapText="1"/>
    </xf>
    <xf numFmtId="0" fontId="27" fillId="0" borderId="2" xfId="0" applyFont="1" applyFill="1" applyBorder="1" applyAlignment="1">
      <alignment horizontal="left" vertical="top" wrapText="1"/>
    </xf>
    <xf numFmtId="0" fontId="26" fillId="0" borderId="24" xfId="0" applyFont="1" applyFill="1" applyBorder="1" applyAlignment="1">
      <alignment horizontal="center" vertical="top" wrapText="1"/>
    </xf>
    <xf numFmtId="0" fontId="26" fillId="0" borderId="33" xfId="0" applyFont="1" applyFill="1" applyBorder="1" applyAlignment="1">
      <alignment horizontal="left" vertical="top" wrapText="1"/>
    </xf>
    <xf numFmtId="0" fontId="29" fillId="0" borderId="36" xfId="0" applyFont="1" applyFill="1" applyBorder="1" applyAlignment="1">
      <alignment horizontal="center" vertical="top" wrapText="1"/>
    </xf>
    <xf numFmtId="0" fontId="29" fillId="0" borderId="33" xfId="0" applyFont="1" applyFill="1" applyBorder="1" applyAlignment="1">
      <alignment horizontal="center" vertical="top" wrapText="1"/>
    </xf>
    <xf numFmtId="0" fontId="29" fillId="0" borderId="37" xfId="0" applyFont="1" applyFill="1" applyBorder="1" applyAlignment="1">
      <alignment horizontal="center" vertical="top" wrapText="1"/>
    </xf>
    <xf numFmtId="0" fontId="34" fillId="0" borderId="19" xfId="0" applyFont="1" applyFill="1" applyBorder="1" applyAlignment="1">
      <alignment horizontal="center" vertical="top" wrapText="1"/>
    </xf>
    <xf numFmtId="0" fontId="34" fillId="0" borderId="20" xfId="0" applyFont="1" applyFill="1" applyBorder="1" applyAlignment="1">
      <alignment horizontal="center" vertical="top" wrapText="1"/>
    </xf>
    <xf numFmtId="0" fontId="34" fillId="0" borderId="21" xfId="0" applyFont="1" applyFill="1" applyBorder="1" applyAlignment="1">
      <alignment horizontal="center" vertical="top" wrapText="1"/>
    </xf>
    <xf numFmtId="0" fontId="28" fillId="0" borderId="9" xfId="0" applyFont="1" applyFill="1" applyBorder="1" applyAlignment="1">
      <alignment horizontal="center" vertical="top" wrapText="1"/>
    </xf>
    <xf numFmtId="0" fontId="33" fillId="0" borderId="2" xfId="0" applyFont="1" applyFill="1" applyBorder="1" applyAlignment="1">
      <alignment vertical="top" wrapText="1"/>
    </xf>
    <xf numFmtId="0" fontId="33" fillId="0" borderId="2" xfId="0" applyFont="1" applyFill="1" applyBorder="1" applyAlignment="1">
      <alignment horizontal="center" vertical="top" wrapText="1"/>
    </xf>
    <xf numFmtId="0" fontId="28" fillId="5" borderId="2" xfId="0" applyFont="1" applyFill="1" applyBorder="1" applyAlignment="1">
      <alignment horizontal="left" vertical="top" wrapText="1"/>
    </xf>
    <xf numFmtId="0" fontId="30" fillId="0" borderId="2" xfId="0" applyFont="1" applyFill="1" applyBorder="1" applyAlignment="1">
      <alignment horizontal="left" vertical="top" wrapText="1"/>
    </xf>
    <xf numFmtId="0" fontId="28" fillId="0" borderId="19" xfId="0" applyFont="1" applyFill="1" applyBorder="1" applyAlignment="1">
      <alignment horizontal="left" vertical="top" wrapText="1"/>
    </xf>
    <xf numFmtId="0" fontId="28" fillId="0" borderId="21" xfId="0" applyFont="1" applyFill="1" applyBorder="1" applyAlignment="1">
      <alignment horizontal="left" vertical="top" wrapText="1"/>
    </xf>
    <xf numFmtId="0" fontId="26" fillId="0" borderId="13" xfId="0" applyFont="1" applyFill="1" applyBorder="1" applyAlignment="1">
      <alignment horizontal="left" vertical="top" wrapText="1"/>
    </xf>
    <xf numFmtId="0" fontId="26" fillId="0" borderId="9" xfId="0" applyFont="1" applyFill="1" applyBorder="1" applyAlignment="1">
      <alignment horizontal="left" vertical="top" wrapText="1"/>
    </xf>
    <xf numFmtId="0" fontId="27" fillId="0" borderId="2" xfId="0" applyFont="1" applyFill="1" applyBorder="1" applyAlignment="1">
      <alignment vertical="top" wrapText="1"/>
    </xf>
    <xf numFmtId="0" fontId="33"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0" fontId="28" fillId="0" borderId="2" xfId="0" applyFont="1" applyFill="1" applyBorder="1" applyAlignment="1">
      <alignment vertical="top" wrapText="1"/>
    </xf>
    <xf numFmtId="0" fontId="26" fillId="0" borderId="2" xfId="0" applyFont="1" applyFill="1" applyBorder="1" applyAlignment="1">
      <alignment horizontal="center" vertical="center" wrapText="1"/>
    </xf>
    <xf numFmtId="0" fontId="26" fillId="0" borderId="13" xfId="0" applyFont="1" applyFill="1" applyBorder="1" applyAlignment="1">
      <alignment vertical="top" wrapText="1"/>
    </xf>
    <xf numFmtId="0" fontId="28" fillId="3" borderId="2" xfId="0" applyFont="1" applyFill="1" applyBorder="1" applyAlignment="1">
      <alignment horizontal="center" vertical="top" wrapText="1"/>
    </xf>
    <xf numFmtId="0" fontId="10" fillId="0" borderId="2" xfId="0" applyFont="1" applyFill="1" applyBorder="1" applyAlignment="1">
      <alignment horizontal="center" vertical="top" wrapText="1"/>
    </xf>
    <xf numFmtId="0" fontId="10" fillId="0" borderId="2" xfId="0" applyFont="1" applyFill="1" applyBorder="1" applyAlignment="1">
      <alignment horizontal="left" vertical="top" wrapText="1"/>
    </xf>
    <xf numFmtId="0" fontId="10" fillId="0" borderId="2" xfId="0" applyFont="1" applyFill="1" applyBorder="1" applyAlignment="1">
      <alignment vertical="top" wrapText="1"/>
    </xf>
    <xf numFmtId="0" fontId="45" fillId="0" borderId="2" xfId="0" applyFont="1" applyFill="1" applyBorder="1" applyAlignment="1">
      <alignment horizontal="center" vertical="top" wrapText="1"/>
    </xf>
    <xf numFmtId="0" fontId="46" fillId="0" borderId="2" xfId="0" applyFont="1" applyFill="1" applyBorder="1" applyAlignment="1">
      <alignment horizontal="center" vertical="top" wrapText="1"/>
    </xf>
    <xf numFmtId="0" fontId="43" fillId="0" borderId="2" xfId="0" applyFont="1" applyFill="1" applyBorder="1" applyAlignment="1">
      <alignment horizontal="center" vertical="top" wrapText="1"/>
    </xf>
    <xf numFmtId="0" fontId="43" fillId="0" borderId="19" xfId="0" applyFont="1" applyFill="1" applyBorder="1" applyAlignment="1">
      <alignment horizontal="center" vertical="top" wrapText="1"/>
    </xf>
    <xf numFmtId="0" fontId="43" fillId="0" borderId="21" xfId="0" applyFont="1" applyFill="1" applyBorder="1" applyAlignment="1">
      <alignment horizontal="center" vertical="top" wrapText="1"/>
    </xf>
    <xf numFmtId="0" fontId="11" fillId="8" borderId="2" xfId="0" applyFont="1" applyFill="1" applyBorder="1" applyAlignment="1">
      <alignment horizontal="left" vertical="top" wrapText="1"/>
    </xf>
    <xf numFmtId="0" fontId="13" fillId="8" borderId="2" xfId="0" applyFont="1" applyFill="1" applyBorder="1" applyAlignment="1">
      <alignment horizontal="left" vertical="top" wrapText="1"/>
    </xf>
    <xf numFmtId="0" fontId="11" fillId="8" borderId="2" xfId="0" applyFont="1" applyFill="1" applyBorder="1" applyAlignment="1">
      <alignment horizontal="center" vertical="top" wrapText="1"/>
    </xf>
    <xf numFmtId="0" fontId="50" fillId="8" borderId="2" xfId="0" applyFont="1" applyFill="1" applyBorder="1" applyAlignment="1">
      <alignment horizontal="left" vertical="top" wrapText="1"/>
    </xf>
    <xf numFmtId="0" fontId="51" fillId="8" borderId="2" xfId="0" applyFont="1" applyFill="1" applyBorder="1" applyAlignment="1">
      <alignment horizontal="center" vertical="top" wrapText="1"/>
    </xf>
    <xf numFmtId="0" fontId="1" fillId="0" borderId="0" xfId="0" applyFont="1" applyAlignment="1">
      <alignment horizontal="left" vertical="top" wrapText="1"/>
    </xf>
  </cellXfs>
  <cellStyles count="7">
    <cellStyle name="Comma" xfId="1" builtinId="3"/>
    <cellStyle name="Comma 2" xfId="2"/>
    <cellStyle name="Comma 33 2" xfId="3"/>
    <cellStyle name="Excel Built-in Normal" xfId="4"/>
    <cellStyle name="Excel Built-in Normal 2" xfId="5"/>
    <cellStyle name="Neutral" xfId="6"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10"/>
  <sheetViews>
    <sheetView showGridLines="0" topLeftCell="A229" zoomScale="80" zoomScaleNormal="80" zoomScaleSheetLayoutView="100" workbookViewId="0">
      <selection activeCell="G229" sqref="G229"/>
    </sheetView>
  </sheetViews>
  <sheetFormatPr defaultRowHeight="15" x14ac:dyDescent="0.25"/>
  <cols>
    <col min="1" max="1" width="8.28515625" style="310" customWidth="1"/>
    <col min="2" max="2" width="12.42578125" style="310" customWidth="1"/>
    <col min="3" max="3" width="26" style="310" customWidth="1"/>
    <col min="4" max="4" width="7.140625" style="310" customWidth="1"/>
    <col min="5" max="5" width="20.5703125" style="310" customWidth="1"/>
    <col min="6" max="6" width="11.28515625" style="310" customWidth="1"/>
    <col min="7" max="7" width="31.140625" style="310" customWidth="1"/>
    <col min="8" max="8" width="17.5703125" style="310" customWidth="1"/>
    <col min="9" max="9" width="11.28515625" style="310" customWidth="1"/>
    <col min="10" max="10" width="11.7109375" style="310" customWidth="1"/>
    <col min="11" max="11" width="9.85546875" style="310" customWidth="1"/>
    <col min="12" max="12" width="11.140625" style="310" customWidth="1"/>
    <col min="13" max="16384" width="9.140625" style="310"/>
  </cols>
  <sheetData>
    <row r="1" spans="1:29" ht="21" customHeight="1" thickBot="1" x14ac:dyDescent="0.3">
      <c r="A1" s="365" t="s">
        <v>495</v>
      </c>
      <c r="B1" s="365"/>
      <c r="C1" s="365"/>
      <c r="D1" s="365"/>
      <c r="E1" s="365"/>
      <c r="F1" s="365"/>
      <c r="G1" s="365"/>
      <c r="H1" s="365"/>
      <c r="I1" s="365"/>
      <c r="J1" s="365"/>
      <c r="K1" s="365"/>
      <c r="L1" s="365"/>
      <c r="M1" s="9"/>
      <c r="N1" s="9"/>
      <c r="O1" s="9"/>
      <c r="P1" s="9"/>
      <c r="Q1" s="9"/>
      <c r="R1" s="9"/>
      <c r="S1" s="9"/>
      <c r="T1" s="9"/>
      <c r="U1" s="9"/>
      <c r="V1" s="9"/>
      <c r="W1" s="9"/>
      <c r="X1" s="9"/>
      <c r="Y1" s="9"/>
      <c r="Z1" s="9"/>
      <c r="AA1" s="9"/>
      <c r="AB1" s="9"/>
      <c r="AC1" s="9"/>
    </row>
    <row r="2" spans="1:29" ht="18.75" customHeight="1" thickBot="1" x14ac:dyDescent="0.3">
      <c r="A2" s="366" t="s">
        <v>3012</v>
      </c>
      <c r="B2" s="366"/>
      <c r="C2" s="366"/>
      <c r="D2" s="366"/>
      <c r="E2" s="366"/>
      <c r="F2" s="366"/>
      <c r="G2" s="366"/>
      <c r="H2" s="366"/>
      <c r="I2" s="366"/>
      <c r="J2" s="366"/>
      <c r="K2" s="366"/>
      <c r="L2" s="366"/>
      <c r="M2" s="8"/>
      <c r="N2" s="8"/>
      <c r="O2" s="8"/>
      <c r="P2" s="8"/>
      <c r="Q2" s="8"/>
      <c r="R2" s="8"/>
      <c r="S2" s="8"/>
      <c r="T2" s="8"/>
      <c r="U2" s="8"/>
      <c r="V2" s="8"/>
      <c r="W2" s="8"/>
      <c r="X2" s="8"/>
      <c r="Y2" s="8"/>
      <c r="Z2" s="8"/>
      <c r="AA2" s="8"/>
      <c r="AB2" s="8"/>
      <c r="AC2" s="8"/>
    </row>
    <row r="3" spans="1:29" ht="105.75" thickBot="1" x14ac:dyDescent="0.3">
      <c r="A3" s="306" t="s">
        <v>3011</v>
      </c>
      <c r="B3" s="362" t="s">
        <v>493</v>
      </c>
      <c r="C3" s="362"/>
      <c r="D3" s="362" t="s">
        <v>419</v>
      </c>
      <c r="E3" s="362"/>
      <c r="F3" s="306" t="s">
        <v>568</v>
      </c>
      <c r="G3" s="306" t="s">
        <v>567</v>
      </c>
      <c r="H3" s="67" t="s">
        <v>492</v>
      </c>
      <c r="I3" s="306" t="s">
        <v>491</v>
      </c>
      <c r="J3" s="306" t="s">
        <v>490</v>
      </c>
      <c r="K3" s="306" t="s">
        <v>489</v>
      </c>
      <c r="L3" s="306" t="s">
        <v>953</v>
      </c>
      <c r="M3" s="4"/>
      <c r="N3" s="4"/>
      <c r="O3" s="4"/>
      <c r="P3" s="4"/>
      <c r="Q3" s="4"/>
      <c r="R3" s="4"/>
      <c r="S3" s="4"/>
      <c r="T3" s="4"/>
      <c r="U3" s="4"/>
      <c r="V3" s="4"/>
      <c r="W3" s="4"/>
      <c r="X3" s="4"/>
      <c r="Y3" s="4"/>
      <c r="Z3" s="4"/>
      <c r="AA3" s="4"/>
      <c r="AB3" s="4"/>
      <c r="AC3" s="4"/>
    </row>
    <row r="4" spans="1:29" ht="19.5" customHeight="1" thickBot="1" x14ac:dyDescent="0.3">
      <c r="A4" s="358" t="s">
        <v>3010</v>
      </c>
      <c r="B4" s="359"/>
      <c r="C4" s="359"/>
      <c r="D4" s="359"/>
      <c r="E4" s="359"/>
      <c r="F4" s="359"/>
      <c r="G4" s="359"/>
      <c r="H4" s="359"/>
      <c r="I4" s="359"/>
      <c r="J4" s="359"/>
      <c r="K4" s="359"/>
      <c r="L4" s="360"/>
      <c r="M4" s="13"/>
      <c r="N4" s="13"/>
      <c r="O4" s="13"/>
      <c r="P4" s="13"/>
      <c r="Q4" s="13"/>
      <c r="R4" s="13"/>
      <c r="S4" s="13"/>
      <c r="T4" s="13"/>
      <c r="U4" s="13"/>
      <c r="V4" s="13"/>
      <c r="W4" s="13"/>
      <c r="X4" s="13"/>
      <c r="Y4" s="13"/>
      <c r="Z4" s="13"/>
      <c r="AA4" s="13"/>
      <c r="AB4" s="13"/>
      <c r="AC4" s="13"/>
    </row>
    <row r="5" spans="1:29" ht="189.75" customHeight="1" thickBot="1" x14ac:dyDescent="0.3">
      <c r="A5" s="304" t="s">
        <v>3003</v>
      </c>
      <c r="B5" s="361" t="s">
        <v>3009</v>
      </c>
      <c r="C5" s="357" t="s">
        <v>3008</v>
      </c>
      <c r="D5" s="304" t="s">
        <v>0</v>
      </c>
      <c r="E5" s="304" t="s">
        <v>3007</v>
      </c>
      <c r="F5" s="304" t="s">
        <v>377</v>
      </c>
      <c r="G5" s="304" t="s">
        <v>3006</v>
      </c>
      <c r="H5" s="46">
        <v>20000</v>
      </c>
      <c r="I5" s="304" t="s">
        <v>3005</v>
      </c>
      <c r="J5" s="304" t="s">
        <v>387</v>
      </c>
      <c r="K5" s="304"/>
      <c r="L5" s="304" t="s">
        <v>3004</v>
      </c>
      <c r="M5" s="4"/>
      <c r="N5" s="4"/>
      <c r="O5" s="4"/>
      <c r="P5" s="4"/>
      <c r="Q5" s="4"/>
      <c r="R5" s="4"/>
      <c r="S5" s="4"/>
      <c r="T5" s="4"/>
      <c r="U5" s="4"/>
      <c r="V5" s="4"/>
      <c r="W5" s="4"/>
      <c r="X5" s="4"/>
      <c r="Y5" s="4"/>
      <c r="Z5" s="4"/>
      <c r="AA5" s="4"/>
      <c r="AB5" s="4"/>
      <c r="AC5" s="4"/>
    </row>
    <row r="6" spans="1:29" ht="186.75" customHeight="1" thickBot="1" x14ac:dyDescent="0.3">
      <c r="A6" s="304" t="s">
        <v>3003</v>
      </c>
      <c r="B6" s="361"/>
      <c r="C6" s="357"/>
      <c r="D6" s="304" t="s">
        <v>1</v>
      </c>
      <c r="E6" s="304" t="s">
        <v>3002</v>
      </c>
      <c r="F6" s="304" t="s">
        <v>377</v>
      </c>
      <c r="G6" s="304" t="s">
        <v>3001</v>
      </c>
      <c r="H6" s="46">
        <v>9000</v>
      </c>
      <c r="I6" s="304" t="s">
        <v>3000</v>
      </c>
      <c r="J6" s="304" t="s">
        <v>387</v>
      </c>
      <c r="K6" s="304"/>
      <c r="L6" s="36" t="s">
        <v>2999</v>
      </c>
      <c r="M6" s="4"/>
      <c r="N6" s="4"/>
      <c r="O6" s="4"/>
      <c r="P6" s="4"/>
      <c r="Q6" s="4"/>
      <c r="R6" s="4"/>
      <c r="S6" s="4"/>
      <c r="T6" s="4"/>
      <c r="U6" s="4"/>
      <c r="V6" s="4"/>
      <c r="W6" s="4"/>
      <c r="X6" s="4"/>
      <c r="Y6" s="4"/>
      <c r="Z6" s="4"/>
      <c r="AA6" s="4"/>
      <c r="AB6" s="4"/>
      <c r="AC6" s="4"/>
    </row>
    <row r="7" spans="1:29" ht="264.75" thickBot="1" x14ac:dyDescent="0.3">
      <c r="A7" s="304" t="s">
        <v>2482</v>
      </c>
      <c r="B7" s="361"/>
      <c r="C7" s="357"/>
      <c r="D7" s="304" t="s">
        <v>190</v>
      </c>
      <c r="E7" s="68" t="s">
        <v>2998</v>
      </c>
      <c r="F7" s="304" t="s">
        <v>416</v>
      </c>
      <c r="G7" s="304" t="s">
        <v>2997</v>
      </c>
      <c r="H7" s="115" t="s">
        <v>191</v>
      </c>
      <c r="I7" s="68" t="s">
        <v>2996</v>
      </c>
      <c r="J7" s="311"/>
      <c r="K7" s="311"/>
      <c r="L7" s="311" t="s">
        <v>2995</v>
      </c>
      <c r="M7" s="4"/>
      <c r="N7" s="4"/>
      <c r="O7" s="4"/>
      <c r="P7" s="4"/>
      <c r="Q7" s="4"/>
      <c r="R7" s="4"/>
      <c r="S7" s="4"/>
      <c r="T7" s="4"/>
      <c r="U7" s="4"/>
      <c r="V7" s="4"/>
      <c r="W7" s="4"/>
      <c r="X7" s="4"/>
      <c r="Y7" s="4"/>
      <c r="Z7" s="4"/>
      <c r="AA7" s="4"/>
      <c r="AB7" s="4"/>
      <c r="AC7" s="4"/>
    </row>
    <row r="8" spans="1:29" ht="380.25" thickBot="1" x14ac:dyDescent="0.3">
      <c r="A8" s="304" t="s">
        <v>188</v>
      </c>
      <c r="B8" s="361" t="s">
        <v>2994</v>
      </c>
      <c r="C8" s="357" t="s">
        <v>2993</v>
      </c>
      <c r="D8" s="304" t="s">
        <v>2</v>
      </c>
      <c r="E8" s="304" t="s">
        <v>2992</v>
      </c>
      <c r="F8" s="304" t="s">
        <v>377</v>
      </c>
      <c r="G8" s="304" t="s">
        <v>2991</v>
      </c>
      <c r="H8" s="46">
        <v>20000</v>
      </c>
      <c r="I8" s="304" t="s">
        <v>2990</v>
      </c>
      <c r="J8" s="304" t="s">
        <v>2989</v>
      </c>
      <c r="K8" s="304"/>
      <c r="L8" s="36" t="s">
        <v>1757</v>
      </c>
      <c r="M8" s="6"/>
      <c r="N8" s="6"/>
      <c r="O8" s="6"/>
      <c r="P8" s="6"/>
      <c r="Q8" s="6"/>
      <c r="R8" s="6"/>
      <c r="S8" s="6"/>
      <c r="T8" s="6"/>
      <c r="U8" s="6"/>
      <c r="V8" s="6"/>
      <c r="W8" s="6"/>
      <c r="X8" s="6"/>
      <c r="Y8" s="6"/>
      <c r="Z8" s="6"/>
      <c r="AA8" s="6"/>
      <c r="AB8" s="6"/>
      <c r="AC8" s="6"/>
    </row>
    <row r="9" spans="1:29" ht="198.75" thickBot="1" x14ac:dyDescent="0.3">
      <c r="A9" s="304" t="s">
        <v>2482</v>
      </c>
      <c r="B9" s="361"/>
      <c r="C9" s="357"/>
      <c r="D9" s="304" t="s">
        <v>3</v>
      </c>
      <c r="E9" s="304" t="s">
        <v>2988</v>
      </c>
      <c r="F9" s="304" t="s">
        <v>416</v>
      </c>
      <c r="G9" s="304" t="s">
        <v>2987</v>
      </c>
      <c r="H9" s="46" t="s">
        <v>192</v>
      </c>
      <c r="I9" s="304" t="s">
        <v>2986</v>
      </c>
      <c r="J9" s="304"/>
      <c r="K9" s="304"/>
      <c r="L9" s="311" t="s">
        <v>657</v>
      </c>
      <c r="M9" s="4"/>
      <c r="N9" s="4"/>
      <c r="O9" s="4"/>
      <c r="P9" s="4"/>
      <c r="Q9" s="4"/>
      <c r="R9" s="4"/>
      <c r="S9" s="4"/>
      <c r="T9" s="4"/>
      <c r="U9" s="4"/>
      <c r="V9" s="4"/>
      <c r="W9" s="4"/>
      <c r="X9" s="4"/>
      <c r="Y9" s="4"/>
      <c r="Z9" s="4"/>
      <c r="AA9" s="4"/>
      <c r="AB9" s="4"/>
      <c r="AC9" s="4"/>
    </row>
    <row r="10" spans="1:29" ht="182.25" thickBot="1" x14ac:dyDescent="0.3">
      <c r="A10" s="304" t="s">
        <v>188</v>
      </c>
      <c r="B10" s="361" t="s">
        <v>2985</v>
      </c>
      <c r="C10" s="357" t="s">
        <v>2984</v>
      </c>
      <c r="D10" s="304" t="s">
        <v>4</v>
      </c>
      <c r="E10" s="304" t="s">
        <v>2983</v>
      </c>
      <c r="F10" s="304" t="s">
        <v>399</v>
      </c>
      <c r="G10" s="304" t="s">
        <v>2982</v>
      </c>
      <c r="H10" s="46" t="s">
        <v>193</v>
      </c>
      <c r="I10" s="351" t="s">
        <v>2981</v>
      </c>
      <c r="J10" s="304" t="s">
        <v>387</v>
      </c>
      <c r="K10" s="304"/>
      <c r="L10" s="36" t="s">
        <v>2974</v>
      </c>
      <c r="M10" s="4"/>
      <c r="N10" s="4"/>
      <c r="O10" s="4"/>
      <c r="P10" s="4"/>
      <c r="Q10" s="4"/>
      <c r="R10" s="4"/>
      <c r="S10" s="4"/>
      <c r="T10" s="4"/>
      <c r="U10" s="4"/>
      <c r="V10" s="4"/>
      <c r="W10" s="4"/>
      <c r="X10" s="4"/>
      <c r="Y10" s="4"/>
      <c r="Z10" s="4"/>
      <c r="AA10" s="4"/>
      <c r="AB10" s="4"/>
      <c r="AC10" s="4"/>
    </row>
    <row r="11" spans="1:29" ht="286.5" customHeight="1" thickBot="1" x14ac:dyDescent="0.3">
      <c r="A11" s="304" t="s">
        <v>188</v>
      </c>
      <c r="B11" s="361"/>
      <c r="C11" s="357"/>
      <c r="D11" s="304" t="s">
        <v>5</v>
      </c>
      <c r="E11" s="304" t="s">
        <v>2980</v>
      </c>
      <c r="F11" s="304" t="s">
        <v>2979</v>
      </c>
      <c r="G11" s="315" t="s">
        <v>2978</v>
      </c>
      <c r="H11" s="46">
        <v>26000</v>
      </c>
      <c r="I11" s="304" t="s">
        <v>2977</v>
      </c>
      <c r="J11" s="304" t="s">
        <v>2976</v>
      </c>
      <c r="K11" s="304" t="s">
        <v>2975</v>
      </c>
      <c r="L11" s="36" t="s">
        <v>2974</v>
      </c>
      <c r="M11" s="4"/>
      <c r="N11" s="4"/>
      <c r="O11" s="4"/>
      <c r="P11" s="4"/>
      <c r="Q11" s="4"/>
      <c r="R11" s="4"/>
      <c r="S11" s="4"/>
      <c r="T11" s="4"/>
      <c r="U11" s="4"/>
      <c r="V11" s="4"/>
      <c r="W11" s="4"/>
      <c r="X11" s="4"/>
      <c r="Y11" s="4"/>
      <c r="Z11" s="4"/>
      <c r="AA11" s="4"/>
      <c r="AB11" s="4"/>
      <c r="AC11" s="4"/>
    </row>
    <row r="12" spans="1:29" ht="264.75" thickBot="1" x14ac:dyDescent="0.3">
      <c r="A12" s="304" t="s">
        <v>188</v>
      </c>
      <c r="B12" s="361"/>
      <c r="C12" s="357"/>
      <c r="D12" s="304" t="s">
        <v>6</v>
      </c>
      <c r="E12" s="304" t="s">
        <v>2973</v>
      </c>
      <c r="F12" s="56" t="s">
        <v>416</v>
      </c>
      <c r="G12" s="304" t="s">
        <v>2972</v>
      </c>
      <c r="H12" s="46">
        <v>650000</v>
      </c>
      <c r="I12" s="304" t="s">
        <v>2971</v>
      </c>
      <c r="J12" s="304" t="s">
        <v>2970</v>
      </c>
      <c r="K12" s="304" t="s">
        <v>2969</v>
      </c>
      <c r="L12" s="36" t="s">
        <v>2968</v>
      </c>
      <c r="M12" s="4"/>
      <c r="N12" s="4"/>
      <c r="O12" s="4"/>
      <c r="P12" s="4"/>
      <c r="Q12" s="4"/>
      <c r="R12" s="4"/>
      <c r="S12" s="4"/>
      <c r="T12" s="4"/>
      <c r="U12" s="4"/>
      <c r="V12" s="4"/>
      <c r="W12" s="4"/>
      <c r="X12" s="4"/>
      <c r="Y12" s="4"/>
      <c r="Z12" s="4"/>
      <c r="AA12" s="4"/>
      <c r="AB12" s="4"/>
      <c r="AC12" s="4"/>
    </row>
    <row r="13" spans="1:29" ht="215.25" thickBot="1" x14ac:dyDescent="0.3">
      <c r="A13" s="304" t="s">
        <v>2482</v>
      </c>
      <c r="B13" s="361" t="s">
        <v>2967</v>
      </c>
      <c r="C13" s="357" t="s">
        <v>2966</v>
      </c>
      <c r="D13" s="304" t="s">
        <v>7</v>
      </c>
      <c r="E13" s="304" t="s">
        <v>2965</v>
      </c>
      <c r="F13" s="304" t="s">
        <v>416</v>
      </c>
      <c r="G13" s="304" t="s">
        <v>2964</v>
      </c>
      <c r="H13" s="46" t="s">
        <v>2963</v>
      </c>
      <c r="I13" s="347" t="s">
        <v>2962</v>
      </c>
      <c r="J13" s="304"/>
      <c r="K13" s="40"/>
      <c r="L13" s="311" t="s">
        <v>2961</v>
      </c>
      <c r="M13" s="4"/>
      <c r="N13" s="4"/>
      <c r="O13" s="4"/>
      <c r="P13" s="4"/>
      <c r="Q13" s="4"/>
      <c r="R13" s="4"/>
      <c r="S13" s="4"/>
      <c r="T13" s="4"/>
      <c r="U13" s="4"/>
      <c r="V13" s="4"/>
      <c r="W13" s="4"/>
      <c r="X13" s="4"/>
      <c r="Y13" s="4"/>
      <c r="Z13" s="4"/>
      <c r="AA13" s="4"/>
      <c r="AB13" s="4"/>
      <c r="AC13" s="4"/>
    </row>
    <row r="14" spans="1:29" ht="198.75" thickBot="1" x14ac:dyDescent="0.3">
      <c r="A14" s="304" t="s">
        <v>2482</v>
      </c>
      <c r="B14" s="361"/>
      <c r="C14" s="357"/>
      <c r="D14" s="304" t="s">
        <v>8</v>
      </c>
      <c r="E14" s="304" t="s">
        <v>2960</v>
      </c>
      <c r="F14" s="304" t="s">
        <v>416</v>
      </c>
      <c r="G14" s="304" t="s">
        <v>2959</v>
      </c>
      <c r="H14" s="46" t="s">
        <v>194</v>
      </c>
      <c r="I14" s="313" t="s">
        <v>2958</v>
      </c>
      <c r="J14" s="304"/>
      <c r="K14" s="304"/>
      <c r="L14" s="311" t="s">
        <v>2953</v>
      </c>
      <c r="M14" s="4"/>
      <c r="N14" s="4"/>
      <c r="O14" s="4"/>
      <c r="P14" s="4"/>
      <c r="Q14" s="4"/>
      <c r="R14" s="4"/>
      <c r="S14" s="4"/>
      <c r="T14" s="4"/>
      <c r="U14" s="4"/>
      <c r="V14" s="4"/>
      <c r="W14" s="4"/>
      <c r="X14" s="4"/>
      <c r="Y14" s="4"/>
      <c r="Z14" s="4"/>
      <c r="AA14" s="4"/>
      <c r="AB14" s="4"/>
      <c r="AC14" s="4"/>
    </row>
    <row r="15" spans="1:29" ht="182.25" thickBot="1" x14ac:dyDescent="0.3">
      <c r="A15" s="304" t="s">
        <v>2482</v>
      </c>
      <c r="B15" s="361"/>
      <c r="C15" s="357"/>
      <c r="D15" s="304" t="s">
        <v>23</v>
      </c>
      <c r="E15" s="304" t="s">
        <v>2957</v>
      </c>
      <c r="F15" s="304" t="s">
        <v>416</v>
      </c>
      <c r="G15" s="304" t="s">
        <v>2956</v>
      </c>
      <c r="H15" s="46" t="s">
        <v>195</v>
      </c>
      <c r="I15" s="313" t="s">
        <v>2955</v>
      </c>
      <c r="J15" s="304" t="s">
        <v>2954</v>
      </c>
      <c r="K15" s="304"/>
      <c r="L15" s="311" t="s">
        <v>2953</v>
      </c>
      <c r="M15" s="4"/>
      <c r="N15" s="4"/>
      <c r="O15" s="4"/>
      <c r="P15" s="4"/>
      <c r="Q15" s="4"/>
      <c r="R15" s="4"/>
      <c r="S15" s="4"/>
      <c r="T15" s="4"/>
      <c r="U15" s="4"/>
      <c r="V15" s="4"/>
      <c r="W15" s="4"/>
      <c r="X15" s="4"/>
      <c r="Y15" s="4"/>
      <c r="Z15" s="4"/>
      <c r="AA15" s="4"/>
      <c r="AB15" s="4"/>
      <c r="AC15" s="4"/>
    </row>
    <row r="16" spans="1:29" ht="409.6" thickBot="1" x14ac:dyDescent="0.3">
      <c r="A16" s="304" t="s">
        <v>196</v>
      </c>
      <c r="B16" s="361" t="s">
        <v>2952</v>
      </c>
      <c r="C16" s="357" t="s">
        <v>2951</v>
      </c>
      <c r="D16" s="56" t="s">
        <v>365</v>
      </c>
      <c r="E16" s="54" t="s">
        <v>2950</v>
      </c>
      <c r="F16" s="54" t="s">
        <v>2947</v>
      </c>
      <c r="G16" s="54" t="s">
        <v>2949</v>
      </c>
      <c r="H16" s="69" t="s">
        <v>423</v>
      </c>
      <c r="I16" s="56" t="s">
        <v>2945</v>
      </c>
      <c r="J16" s="70" t="s">
        <v>2944</v>
      </c>
      <c r="K16" s="54"/>
      <c r="L16" s="54" t="s">
        <v>2943</v>
      </c>
      <c r="M16" s="4"/>
      <c r="N16" s="4"/>
      <c r="O16" s="4"/>
      <c r="P16" s="4"/>
      <c r="Q16" s="4"/>
      <c r="R16" s="4"/>
      <c r="S16" s="4"/>
      <c r="T16" s="4"/>
      <c r="U16" s="4"/>
      <c r="V16" s="4"/>
      <c r="W16" s="4"/>
      <c r="X16" s="4"/>
      <c r="Y16" s="4"/>
      <c r="Z16" s="4"/>
      <c r="AA16" s="4"/>
      <c r="AB16" s="4"/>
      <c r="AC16" s="4"/>
    </row>
    <row r="17" spans="1:29" ht="409.5" customHeight="1" thickBot="1" x14ac:dyDescent="0.3">
      <c r="A17" s="304" t="s">
        <v>196</v>
      </c>
      <c r="B17" s="361"/>
      <c r="C17" s="357"/>
      <c r="D17" s="56" t="s">
        <v>366</v>
      </c>
      <c r="E17" s="54" t="s">
        <v>2948</v>
      </c>
      <c r="F17" s="54" t="s">
        <v>2947</v>
      </c>
      <c r="G17" s="54" t="s">
        <v>2946</v>
      </c>
      <c r="H17" s="69" t="s">
        <v>705</v>
      </c>
      <c r="I17" s="56" t="s">
        <v>2945</v>
      </c>
      <c r="J17" s="70" t="s">
        <v>2944</v>
      </c>
      <c r="K17" s="54"/>
      <c r="L17" s="54" t="s">
        <v>2943</v>
      </c>
      <c r="M17" s="4"/>
      <c r="N17" s="4"/>
      <c r="O17" s="4"/>
      <c r="P17" s="4"/>
      <c r="Q17" s="4"/>
      <c r="R17" s="4"/>
      <c r="S17" s="4"/>
      <c r="T17" s="4"/>
      <c r="U17" s="4"/>
      <c r="V17" s="4"/>
      <c r="W17" s="4"/>
      <c r="X17" s="4"/>
      <c r="Y17" s="4"/>
      <c r="Z17" s="4"/>
      <c r="AA17" s="4"/>
      <c r="AB17" s="4"/>
      <c r="AC17" s="4"/>
    </row>
    <row r="18" spans="1:29" ht="292.5" customHeight="1" thickBot="1" x14ac:dyDescent="0.3">
      <c r="A18" s="304" t="s">
        <v>196</v>
      </c>
      <c r="B18" s="361"/>
      <c r="C18" s="357"/>
      <c r="D18" s="56" t="s">
        <v>25</v>
      </c>
      <c r="E18" s="56" t="s">
        <v>2942</v>
      </c>
      <c r="F18" s="56" t="s">
        <v>416</v>
      </c>
      <c r="G18" s="56" t="s">
        <v>2941</v>
      </c>
      <c r="H18" s="71">
        <v>24154</v>
      </c>
      <c r="I18" s="56" t="s">
        <v>473</v>
      </c>
      <c r="J18" s="70" t="s">
        <v>472</v>
      </c>
      <c r="K18" s="72"/>
      <c r="L18" s="54" t="s">
        <v>2937</v>
      </c>
      <c r="M18" s="4"/>
      <c r="N18" s="4"/>
      <c r="O18" s="4"/>
      <c r="P18" s="4"/>
      <c r="Q18" s="4"/>
      <c r="R18" s="4"/>
      <c r="S18" s="4"/>
      <c r="T18" s="4"/>
      <c r="U18" s="4"/>
      <c r="V18" s="4"/>
      <c r="W18" s="4"/>
      <c r="X18" s="4"/>
      <c r="Y18" s="4"/>
      <c r="Z18" s="4"/>
      <c r="AA18" s="4"/>
      <c r="AB18" s="4"/>
      <c r="AC18" s="4"/>
    </row>
    <row r="19" spans="1:29" ht="291" customHeight="1" thickBot="1" x14ac:dyDescent="0.3">
      <c r="A19" s="304" t="s">
        <v>196</v>
      </c>
      <c r="B19" s="361"/>
      <c r="C19" s="357"/>
      <c r="D19" s="56" t="s">
        <v>367</v>
      </c>
      <c r="E19" s="56" t="s">
        <v>2940</v>
      </c>
      <c r="F19" s="73" t="s">
        <v>1920</v>
      </c>
      <c r="G19" s="54" t="s">
        <v>2939</v>
      </c>
      <c r="H19" s="69">
        <v>2400000</v>
      </c>
      <c r="I19" s="56" t="s">
        <v>473</v>
      </c>
      <c r="J19" s="70" t="s">
        <v>2938</v>
      </c>
      <c r="K19" s="72"/>
      <c r="L19" s="54" t="s">
        <v>2937</v>
      </c>
      <c r="M19" s="4"/>
      <c r="N19" s="4"/>
      <c r="O19" s="4"/>
      <c r="P19" s="4"/>
      <c r="Q19" s="4"/>
      <c r="R19" s="4"/>
      <c r="S19" s="4"/>
      <c r="T19" s="4"/>
      <c r="U19" s="4"/>
      <c r="V19" s="4"/>
      <c r="W19" s="4"/>
      <c r="X19" s="4"/>
      <c r="Y19" s="4"/>
      <c r="Z19" s="4"/>
      <c r="AA19" s="4"/>
      <c r="AB19" s="4"/>
      <c r="AC19" s="4"/>
    </row>
    <row r="20" spans="1:29" ht="241.5" customHeight="1" thickBot="1" x14ac:dyDescent="0.3">
      <c r="A20" s="304" t="s">
        <v>196</v>
      </c>
      <c r="B20" s="361"/>
      <c r="C20" s="357"/>
      <c r="D20" s="74" t="s">
        <v>197</v>
      </c>
      <c r="E20" s="56" t="s">
        <v>2936</v>
      </c>
      <c r="F20" s="56" t="s">
        <v>416</v>
      </c>
      <c r="G20" s="56" t="s">
        <v>2935</v>
      </c>
      <c r="H20" s="71">
        <v>50000</v>
      </c>
      <c r="I20" s="345" t="s">
        <v>2466</v>
      </c>
      <c r="J20" s="70" t="s">
        <v>2934</v>
      </c>
      <c r="K20" s="72"/>
      <c r="L20" s="54" t="s">
        <v>2933</v>
      </c>
      <c r="M20" s="4"/>
      <c r="N20" s="4"/>
      <c r="O20" s="4"/>
      <c r="P20" s="4"/>
      <c r="Q20" s="4"/>
      <c r="R20" s="4"/>
      <c r="S20" s="4"/>
      <c r="T20" s="4"/>
      <c r="U20" s="4"/>
      <c r="V20" s="4"/>
      <c r="W20" s="4"/>
      <c r="X20" s="4"/>
      <c r="Y20" s="4"/>
      <c r="Z20" s="4"/>
      <c r="AA20" s="4"/>
      <c r="AB20" s="4"/>
      <c r="AC20" s="4"/>
    </row>
    <row r="21" spans="1:29" ht="252.75" thickBot="1" x14ac:dyDescent="0.3">
      <c r="A21" s="304" t="s">
        <v>196</v>
      </c>
      <c r="B21" s="361"/>
      <c r="C21" s="357"/>
      <c r="D21" s="56" t="s">
        <v>368</v>
      </c>
      <c r="E21" s="56" t="s">
        <v>2932</v>
      </c>
      <c r="F21" s="56" t="s">
        <v>416</v>
      </c>
      <c r="G21" s="56" t="s">
        <v>2931</v>
      </c>
      <c r="H21" s="69" t="s">
        <v>705</v>
      </c>
      <c r="I21" s="345" t="s">
        <v>2466</v>
      </c>
      <c r="J21" s="70" t="s">
        <v>2930</v>
      </c>
      <c r="K21" s="72"/>
      <c r="L21" s="54" t="s">
        <v>2929</v>
      </c>
      <c r="M21" s="4"/>
      <c r="N21" s="4"/>
      <c r="O21" s="4"/>
      <c r="P21" s="4"/>
      <c r="Q21" s="4"/>
      <c r="R21" s="4"/>
      <c r="S21" s="4"/>
      <c r="T21" s="4"/>
      <c r="U21" s="4"/>
      <c r="V21" s="4"/>
      <c r="W21" s="4"/>
      <c r="X21" s="4"/>
      <c r="Y21" s="4"/>
      <c r="Z21" s="4"/>
      <c r="AA21" s="4"/>
      <c r="AB21" s="4"/>
      <c r="AC21" s="4"/>
    </row>
    <row r="22" spans="1:29" ht="158.25" thickBot="1" x14ac:dyDescent="0.3">
      <c r="A22" s="304" t="s">
        <v>196</v>
      </c>
      <c r="B22" s="361"/>
      <c r="C22" s="357"/>
      <c r="D22" s="56" t="s">
        <v>198</v>
      </c>
      <c r="E22" s="56" t="s">
        <v>2928</v>
      </c>
      <c r="F22" s="56" t="s">
        <v>416</v>
      </c>
      <c r="G22" s="56" t="s">
        <v>2927</v>
      </c>
      <c r="H22" s="69">
        <v>40000</v>
      </c>
      <c r="I22" s="73" t="s">
        <v>2926</v>
      </c>
      <c r="J22" s="70" t="s">
        <v>2925</v>
      </c>
      <c r="K22" s="72"/>
      <c r="L22" s="54" t="s">
        <v>2924</v>
      </c>
      <c r="M22" s="4"/>
      <c r="N22" s="4"/>
      <c r="O22" s="4"/>
      <c r="P22" s="4"/>
      <c r="Q22" s="4"/>
      <c r="R22" s="4"/>
      <c r="S22" s="4"/>
      <c r="T22" s="4"/>
      <c r="U22" s="4"/>
      <c r="V22" s="4"/>
      <c r="W22" s="4"/>
      <c r="X22" s="4"/>
      <c r="Y22" s="4"/>
      <c r="Z22" s="4"/>
      <c r="AA22" s="4"/>
      <c r="AB22" s="4"/>
      <c r="AC22" s="4"/>
    </row>
    <row r="23" spans="1:29" ht="237" thickBot="1" x14ac:dyDescent="0.3">
      <c r="A23" s="304" t="s">
        <v>196</v>
      </c>
      <c r="B23" s="361"/>
      <c r="C23" s="357"/>
      <c r="D23" s="56" t="s">
        <v>369</v>
      </c>
      <c r="E23" s="56" t="s">
        <v>2923</v>
      </c>
      <c r="F23" s="56" t="s">
        <v>416</v>
      </c>
      <c r="G23" s="54" t="s">
        <v>2922</v>
      </c>
      <c r="H23" s="71" t="s">
        <v>423</v>
      </c>
      <c r="I23" s="75" t="s">
        <v>2921</v>
      </c>
      <c r="J23" s="76" t="s">
        <v>2920</v>
      </c>
      <c r="K23" s="56" t="s">
        <v>2919</v>
      </c>
      <c r="L23" s="54" t="s">
        <v>2918</v>
      </c>
      <c r="M23" s="4"/>
      <c r="N23" s="4"/>
      <c r="O23" s="4"/>
      <c r="P23" s="4"/>
      <c r="Q23" s="4"/>
      <c r="R23" s="4"/>
      <c r="S23" s="4"/>
      <c r="T23" s="4"/>
      <c r="U23" s="4"/>
      <c r="V23" s="4"/>
      <c r="W23" s="4"/>
      <c r="X23" s="4"/>
      <c r="Y23" s="4"/>
      <c r="Z23" s="4"/>
      <c r="AA23" s="4"/>
      <c r="AB23" s="4"/>
      <c r="AC23" s="4"/>
    </row>
    <row r="24" spans="1:29" ht="237" thickBot="1" x14ac:dyDescent="0.3">
      <c r="A24" s="304" t="s">
        <v>196</v>
      </c>
      <c r="B24" s="361"/>
      <c r="C24" s="357"/>
      <c r="D24" s="56" t="s">
        <v>370</v>
      </c>
      <c r="E24" s="56" t="s">
        <v>2917</v>
      </c>
      <c r="F24" s="73" t="s">
        <v>2916</v>
      </c>
      <c r="G24" s="56" t="s">
        <v>2915</v>
      </c>
      <c r="H24" s="77">
        <v>6000</v>
      </c>
      <c r="I24" s="56" t="s">
        <v>2914</v>
      </c>
      <c r="J24" s="54" t="s">
        <v>2913</v>
      </c>
      <c r="K24" s="56"/>
      <c r="L24" s="54"/>
      <c r="M24" s="4"/>
      <c r="N24" s="4"/>
      <c r="O24" s="4"/>
      <c r="P24" s="4"/>
      <c r="Q24" s="4"/>
      <c r="R24" s="4"/>
      <c r="S24" s="4"/>
      <c r="T24" s="4"/>
      <c r="U24" s="4"/>
      <c r="V24" s="4"/>
      <c r="W24" s="4"/>
      <c r="X24" s="4"/>
      <c r="Y24" s="4"/>
      <c r="Z24" s="4"/>
      <c r="AA24" s="4"/>
      <c r="AB24" s="4"/>
      <c r="AC24" s="4"/>
    </row>
    <row r="25" spans="1:29" ht="314.25" thickBot="1" x14ac:dyDescent="0.3">
      <c r="A25" s="304" t="s">
        <v>2482</v>
      </c>
      <c r="B25" s="361" t="s">
        <v>2912</v>
      </c>
      <c r="C25" s="357" t="s">
        <v>2911</v>
      </c>
      <c r="D25" s="304" t="s">
        <v>26</v>
      </c>
      <c r="E25" s="78" t="s">
        <v>2910</v>
      </c>
      <c r="F25" s="304" t="s">
        <v>416</v>
      </c>
      <c r="G25" s="304" t="s">
        <v>2909</v>
      </c>
      <c r="H25" s="46" t="s">
        <v>199</v>
      </c>
      <c r="I25" s="313" t="s">
        <v>2908</v>
      </c>
      <c r="J25" s="304" t="s">
        <v>2907</v>
      </c>
      <c r="K25" s="68"/>
      <c r="L25" s="311" t="s">
        <v>2906</v>
      </c>
      <c r="M25" s="4"/>
      <c r="N25" s="4"/>
      <c r="O25" s="4"/>
      <c r="P25" s="4"/>
      <c r="Q25" s="4"/>
      <c r="R25" s="4"/>
      <c r="S25" s="4"/>
      <c r="T25" s="4"/>
      <c r="U25" s="4"/>
      <c r="V25" s="4"/>
      <c r="W25" s="4"/>
      <c r="X25" s="4"/>
      <c r="Y25" s="4"/>
      <c r="Z25" s="4"/>
      <c r="AA25" s="4"/>
      <c r="AB25" s="4"/>
      <c r="AC25" s="4"/>
    </row>
    <row r="26" spans="1:29" ht="409.6" thickBot="1" x14ac:dyDescent="0.3">
      <c r="A26" s="304" t="s">
        <v>196</v>
      </c>
      <c r="B26" s="361"/>
      <c r="C26" s="357"/>
      <c r="D26" s="304" t="s">
        <v>27</v>
      </c>
      <c r="E26" s="79" t="s">
        <v>2905</v>
      </c>
      <c r="F26" s="56" t="s">
        <v>416</v>
      </c>
      <c r="G26" s="54" t="s">
        <v>2904</v>
      </c>
      <c r="H26" s="71" t="s">
        <v>423</v>
      </c>
      <c r="I26" s="73" t="s">
        <v>2899</v>
      </c>
      <c r="J26" s="70" t="s">
        <v>2903</v>
      </c>
      <c r="K26" s="72"/>
      <c r="L26" s="54" t="s">
        <v>2902</v>
      </c>
      <c r="M26" s="4"/>
      <c r="N26" s="4"/>
      <c r="O26" s="4"/>
      <c r="P26" s="4"/>
      <c r="Q26" s="4"/>
      <c r="R26" s="4"/>
      <c r="S26" s="4"/>
      <c r="T26" s="4"/>
      <c r="U26" s="4"/>
      <c r="V26" s="4"/>
      <c r="W26" s="4"/>
      <c r="X26" s="4"/>
      <c r="Y26" s="4"/>
      <c r="Z26" s="4"/>
      <c r="AA26" s="4"/>
      <c r="AB26" s="4"/>
      <c r="AC26" s="4"/>
    </row>
    <row r="27" spans="1:29" ht="409.6" thickBot="1" x14ac:dyDescent="0.3">
      <c r="A27" s="304" t="s">
        <v>196</v>
      </c>
      <c r="B27" s="361"/>
      <c r="C27" s="357"/>
      <c r="D27" s="304" t="s">
        <v>28</v>
      </c>
      <c r="E27" s="79" t="s">
        <v>2901</v>
      </c>
      <c r="F27" s="56" t="s">
        <v>416</v>
      </c>
      <c r="G27" s="54" t="s">
        <v>2900</v>
      </c>
      <c r="H27" s="71" t="s">
        <v>423</v>
      </c>
      <c r="I27" s="73" t="s">
        <v>2899</v>
      </c>
      <c r="J27" s="70" t="s">
        <v>2885</v>
      </c>
      <c r="K27" s="72"/>
      <c r="L27" s="54" t="s">
        <v>2898</v>
      </c>
      <c r="M27" s="4"/>
      <c r="N27" s="4"/>
      <c r="O27" s="4"/>
      <c r="P27" s="4"/>
      <c r="Q27" s="4"/>
      <c r="R27" s="4"/>
      <c r="S27" s="4"/>
      <c r="T27" s="4"/>
      <c r="U27" s="4"/>
      <c r="V27" s="4"/>
      <c r="W27" s="4"/>
      <c r="X27" s="4"/>
      <c r="Y27" s="4"/>
      <c r="Z27" s="4"/>
      <c r="AA27" s="4"/>
      <c r="AB27" s="4"/>
      <c r="AC27" s="4"/>
    </row>
    <row r="28" spans="1:29" ht="409.6" thickBot="1" x14ac:dyDescent="0.3">
      <c r="A28" s="304" t="s">
        <v>196</v>
      </c>
      <c r="B28" s="361"/>
      <c r="C28" s="357"/>
      <c r="D28" s="304" t="s">
        <v>200</v>
      </c>
      <c r="E28" s="54" t="s">
        <v>2897</v>
      </c>
      <c r="F28" s="56" t="s">
        <v>416</v>
      </c>
      <c r="G28" s="54" t="s">
        <v>2896</v>
      </c>
      <c r="H28" s="71" t="s">
        <v>423</v>
      </c>
      <c r="I28" s="73" t="s">
        <v>2895</v>
      </c>
      <c r="J28" s="70" t="s">
        <v>2885</v>
      </c>
      <c r="K28" s="54"/>
      <c r="L28" s="54" t="s">
        <v>2894</v>
      </c>
      <c r="M28" s="4"/>
      <c r="N28" s="4"/>
      <c r="O28" s="4"/>
      <c r="P28" s="4"/>
      <c r="Q28" s="4"/>
      <c r="R28" s="4"/>
      <c r="S28" s="4"/>
      <c r="T28" s="4"/>
      <c r="U28" s="4"/>
      <c r="V28" s="4"/>
      <c r="W28" s="4"/>
      <c r="X28" s="4"/>
      <c r="Y28" s="4"/>
      <c r="Z28" s="4"/>
      <c r="AA28" s="4"/>
      <c r="AB28" s="4"/>
      <c r="AC28" s="4"/>
    </row>
    <row r="29" spans="1:29" ht="331.5" thickBot="1" x14ac:dyDescent="0.3">
      <c r="A29" s="304" t="s">
        <v>196</v>
      </c>
      <c r="B29" s="361"/>
      <c r="C29" s="357"/>
      <c r="D29" s="304" t="s">
        <v>201</v>
      </c>
      <c r="E29" s="80" t="s">
        <v>2893</v>
      </c>
      <c r="F29" s="56" t="s">
        <v>416</v>
      </c>
      <c r="G29" s="54" t="s">
        <v>2892</v>
      </c>
      <c r="H29" s="71">
        <v>200000</v>
      </c>
      <c r="I29" s="73" t="s">
        <v>2466</v>
      </c>
      <c r="J29" s="70" t="s">
        <v>457</v>
      </c>
      <c r="K29" s="72"/>
      <c r="L29" s="54" t="s">
        <v>2889</v>
      </c>
      <c r="M29" s="4"/>
      <c r="N29" s="4"/>
      <c r="O29" s="4"/>
      <c r="P29" s="4"/>
      <c r="Q29" s="4"/>
      <c r="R29" s="4"/>
      <c r="S29" s="4"/>
      <c r="T29" s="4"/>
      <c r="U29" s="4"/>
      <c r="V29" s="4"/>
      <c r="W29" s="4"/>
      <c r="X29" s="4"/>
      <c r="Y29" s="4"/>
      <c r="Z29" s="4"/>
      <c r="AA29" s="4"/>
      <c r="AB29" s="4"/>
      <c r="AC29" s="4"/>
    </row>
    <row r="30" spans="1:29" ht="331.5" thickBot="1" x14ac:dyDescent="0.3">
      <c r="A30" s="304" t="s">
        <v>196</v>
      </c>
      <c r="B30" s="361"/>
      <c r="C30" s="357"/>
      <c r="D30" s="304" t="s">
        <v>202</v>
      </c>
      <c r="E30" s="54" t="s">
        <v>2891</v>
      </c>
      <c r="F30" s="56" t="s">
        <v>416</v>
      </c>
      <c r="G30" s="54" t="s">
        <v>2890</v>
      </c>
      <c r="H30" s="71">
        <v>98000</v>
      </c>
      <c r="I30" s="72" t="s">
        <v>2466</v>
      </c>
      <c r="J30" s="70" t="s">
        <v>457</v>
      </c>
      <c r="K30" s="72"/>
      <c r="L30" s="54" t="s">
        <v>2889</v>
      </c>
      <c r="M30" s="4"/>
      <c r="N30" s="4"/>
      <c r="O30" s="4"/>
      <c r="P30" s="4"/>
      <c r="Q30" s="4"/>
      <c r="R30" s="4"/>
      <c r="S30" s="4"/>
      <c r="T30" s="4"/>
      <c r="U30" s="4"/>
      <c r="V30" s="4"/>
      <c r="W30" s="4"/>
      <c r="X30" s="4"/>
      <c r="Y30" s="4"/>
      <c r="Z30" s="4"/>
      <c r="AA30" s="4"/>
      <c r="AB30" s="4"/>
      <c r="AC30" s="4"/>
    </row>
    <row r="31" spans="1:29" ht="363" thickBot="1" x14ac:dyDescent="0.3">
      <c r="A31" s="304" t="s">
        <v>196</v>
      </c>
      <c r="B31" s="361"/>
      <c r="C31" s="357"/>
      <c r="D31" s="304" t="s">
        <v>203</v>
      </c>
      <c r="E31" s="54" t="s">
        <v>2888</v>
      </c>
      <c r="F31" s="56" t="s">
        <v>416</v>
      </c>
      <c r="G31" s="54" t="s">
        <v>2887</v>
      </c>
      <c r="H31" s="71">
        <v>15000</v>
      </c>
      <c r="I31" s="72" t="s">
        <v>2886</v>
      </c>
      <c r="J31" s="70" t="s">
        <v>2885</v>
      </c>
      <c r="K31" s="72"/>
      <c r="L31" s="54" t="s">
        <v>2884</v>
      </c>
      <c r="M31" s="4"/>
      <c r="N31" s="4"/>
      <c r="O31" s="4"/>
      <c r="P31" s="4"/>
      <c r="Q31" s="4"/>
      <c r="R31" s="4"/>
      <c r="S31" s="4"/>
      <c r="T31" s="4"/>
      <c r="U31" s="4"/>
      <c r="V31" s="4"/>
      <c r="W31" s="4"/>
      <c r="X31" s="4"/>
      <c r="Y31" s="4"/>
      <c r="Z31" s="4"/>
      <c r="AA31" s="4"/>
      <c r="AB31" s="4"/>
      <c r="AC31" s="4"/>
    </row>
    <row r="32" spans="1:29" ht="314.25" thickBot="1" x14ac:dyDescent="0.3">
      <c r="A32" s="304" t="s">
        <v>2883</v>
      </c>
      <c r="B32" s="361" t="s">
        <v>2882</v>
      </c>
      <c r="C32" s="357" t="s">
        <v>2881</v>
      </c>
      <c r="D32" s="304" t="s">
        <v>29</v>
      </c>
      <c r="E32" s="313" t="s">
        <v>2880</v>
      </c>
      <c r="F32" s="81" t="s">
        <v>2879</v>
      </c>
      <c r="G32" s="304" t="s">
        <v>2878</v>
      </c>
      <c r="H32" s="46">
        <v>60000</v>
      </c>
      <c r="I32" s="313" t="s">
        <v>2877</v>
      </c>
      <c r="J32" s="304" t="s">
        <v>2876</v>
      </c>
      <c r="K32" s="68"/>
      <c r="L32" s="17" t="s">
        <v>2875</v>
      </c>
      <c r="M32" s="4"/>
      <c r="N32" s="4"/>
      <c r="O32" s="4"/>
      <c r="P32" s="4"/>
      <c r="Q32" s="4"/>
      <c r="R32" s="4"/>
      <c r="S32" s="4"/>
      <c r="T32" s="4"/>
      <c r="U32" s="4"/>
      <c r="V32" s="4"/>
      <c r="W32" s="4"/>
      <c r="X32" s="4"/>
      <c r="Y32" s="4"/>
      <c r="Z32" s="4"/>
      <c r="AA32" s="4"/>
      <c r="AB32" s="4"/>
      <c r="AC32" s="4"/>
    </row>
    <row r="33" spans="1:29" ht="99.75" thickBot="1" x14ac:dyDescent="0.3">
      <c r="A33" s="304" t="s">
        <v>380</v>
      </c>
      <c r="B33" s="361"/>
      <c r="C33" s="357"/>
      <c r="D33" s="304" t="s">
        <v>30</v>
      </c>
      <c r="E33" s="313" t="s">
        <v>2874</v>
      </c>
      <c r="F33" s="41" t="s">
        <v>1972</v>
      </c>
      <c r="G33" s="304" t="s">
        <v>2873</v>
      </c>
      <c r="H33" s="46">
        <v>60000</v>
      </c>
      <c r="I33" s="313" t="s">
        <v>2872</v>
      </c>
      <c r="J33" s="304" t="s">
        <v>2868</v>
      </c>
      <c r="K33" s="68"/>
      <c r="L33" s="17"/>
      <c r="M33" s="4"/>
      <c r="N33" s="4"/>
      <c r="O33" s="4"/>
      <c r="P33" s="4"/>
      <c r="Q33" s="4"/>
      <c r="R33" s="4"/>
      <c r="S33" s="4"/>
      <c r="T33" s="4"/>
      <c r="U33" s="4"/>
      <c r="V33" s="4"/>
      <c r="W33" s="4"/>
      <c r="X33" s="4"/>
      <c r="Y33" s="4"/>
      <c r="Z33" s="4"/>
      <c r="AA33" s="4"/>
      <c r="AB33" s="4"/>
      <c r="AC33" s="4"/>
    </row>
    <row r="34" spans="1:29" ht="99.75" thickBot="1" x14ac:dyDescent="0.3">
      <c r="A34" s="304" t="s">
        <v>380</v>
      </c>
      <c r="B34" s="361"/>
      <c r="C34" s="357"/>
      <c r="D34" s="304" t="s">
        <v>38</v>
      </c>
      <c r="E34" s="39" t="s">
        <v>2871</v>
      </c>
      <c r="F34" s="45" t="s">
        <v>2870</v>
      </c>
      <c r="G34" s="304" t="s">
        <v>2869</v>
      </c>
      <c r="H34" s="46" t="s">
        <v>204</v>
      </c>
      <c r="I34" s="313" t="s">
        <v>380</v>
      </c>
      <c r="J34" s="304" t="s">
        <v>2868</v>
      </c>
      <c r="K34" s="68"/>
      <c r="L34" s="17" t="s">
        <v>2867</v>
      </c>
      <c r="M34" s="4"/>
      <c r="N34" s="4"/>
      <c r="O34" s="4"/>
      <c r="P34" s="4"/>
      <c r="Q34" s="4"/>
      <c r="R34" s="4"/>
      <c r="S34" s="4"/>
      <c r="T34" s="4"/>
      <c r="U34" s="4"/>
      <c r="V34" s="4"/>
      <c r="W34" s="4"/>
      <c r="X34" s="4"/>
      <c r="Y34" s="4"/>
      <c r="Z34" s="4"/>
      <c r="AA34" s="4"/>
      <c r="AB34" s="4"/>
      <c r="AC34" s="4"/>
    </row>
    <row r="35" spans="1:29" ht="330.75" thickBot="1" x14ac:dyDescent="0.3">
      <c r="A35" s="304" t="s">
        <v>2403</v>
      </c>
      <c r="B35" s="304" t="s">
        <v>2866</v>
      </c>
      <c r="C35" s="305" t="s">
        <v>2865</v>
      </c>
      <c r="D35" s="304" t="s">
        <v>31</v>
      </c>
      <c r="E35" s="304" t="s">
        <v>2864</v>
      </c>
      <c r="F35" s="304" t="s">
        <v>615</v>
      </c>
      <c r="G35" s="304" t="s">
        <v>2863</v>
      </c>
      <c r="H35" s="46">
        <v>2000</v>
      </c>
      <c r="I35" s="304" t="s">
        <v>627</v>
      </c>
      <c r="J35" s="304"/>
      <c r="K35" s="68" t="s">
        <v>2834</v>
      </c>
      <c r="L35" s="17" t="s">
        <v>2862</v>
      </c>
      <c r="M35" s="4"/>
      <c r="N35" s="4"/>
      <c r="O35" s="4"/>
      <c r="P35" s="4"/>
      <c r="Q35" s="4"/>
      <c r="R35" s="4"/>
      <c r="S35" s="4"/>
      <c r="T35" s="4"/>
      <c r="U35" s="4"/>
      <c r="V35" s="4"/>
      <c r="W35" s="4"/>
      <c r="X35" s="4"/>
      <c r="Y35" s="4"/>
      <c r="Z35" s="4"/>
      <c r="AA35" s="4"/>
      <c r="AB35" s="4"/>
      <c r="AC35" s="4"/>
    </row>
    <row r="36" spans="1:29" ht="248.25" thickBot="1" x14ac:dyDescent="0.3">
      <c r="A36" s="304" t="s">
        <v>915</v>
      </c>
      <c r="B36" s="361" t="s">
        <v>2861</v>
      </c>
      <c r="C36" s="357" t="s">
        <v>2860</v>
      </c>
      <c r="D36" s="304" t="s">
        <v>32</v>
      </c>
      <c r="E36" s="304" t="s">
        <v>2859</v>
      </c>
      <c r="F36" s="304" t="s">
        <v>557</v>
      </c>
      <c r="G36" s="304" t="s">
        <v>2858</v>
      </c>
      <c r="H36" s="46" t="s">
        <v>2857</v>
      </c>
      <c r="I36" s="304" t="s">
        <v>2856</v>
      </c>
      <c r="J36" s="304"/>
      <c r="K36" s="304" t="s">
        <v>124</v>
      </c>
      <c r="L36" s="304" t="s">
        <v>2855</v>
      </c>
      <c r="M36" s="7"/>
      <c r="N36" s="7"/>
      <c r="O36" s="7"/>
      <c r="P36" s="7"/>
      <c r="Q36" s="7"/>
      <c r="R36" s="7"/>
      <c r="S36" s="7"/>
      <c r="T36" s="7"/>
      <c r="U36" s="7"/>
      <c r="V36" s="7"/>
      <c r="W36" s="7"/>
      <c r="X36" s="7"/>
      <c r="Y36" s="7"/>
      <c r="Z36" s="7"/>
      <c r="AA36" s="7"/>
      <c r="AB36" s="7"/>
      <c r="AC36" s="7"/>
    </row>
    <row r="37" spans="1:29" ht="215.25" thickBot="1" x14ac:dyDescent="0.3">
      <c r="A37" s="304" t="s">
        <v>915</v>
      </c>
      <c r="B37" s="361"/>
      <c r="C37" s="357"/>
      <c r="D37" s="304" t="s">
        <v>33</v>
      </c>
      <c r="E37" s="304" t="s">
        <v>2854</v>
      </c>
      <c r="F37" s="304" t="s">
        <v>2853</v>
      </c>
      <c r="G37" s="304" t="s">
        <v>2852</v>
      </c>
      <c r="H37" s="46" t="s">
        <v>2851</v>
      </c>
      <c r="I37" s="304" t="s">
        <v>2405</v>
      </c>
      <c r="J37" s="304"/>
      <c r="K37" s="304"/>
      <c r="L37" s="304">
        <v>1</v>
      </c>
      <c r="M37" s="7"/>
      <c r="N37" s="7"/>
      <c r="O37" s="7"/>
      <c r="P37" s="7"/>
      <c r="Q37" s="7"/>
      <c r="R37" s="7"/>
      <c r="S37" s="7"/>
      <c r="T37" s="7"/>
      <c r="U37" s="7"/>
      <c r="V37" s="7"/>
      <c r="W37" s="7"/>
      <c r="X37" s="7"/>
      <c r="Y37" s="7"/>
      <c r="Z37" s="7"/>
      <c r="AA37" s="7"/>
      <c r="AB37" s="7"/>
      <c r="AC37" s="7"/>
    </row>
    <row r="38" spans="1:29" ht="409.6" thickBot="1" x14ac:dyDescent="0.3">
      <c r="A38" s="304" t="s">
        <v>915</v>
      </c>
      <c r="B38" s="361"/>
      <c r="C38" s="357"/>
      <c r="D38" s="304" t="s">
        <v>34</v>
      </c>
      <c r="E38" s="304" t="s">
        <v>2850</v>
      </c>
      <c r="F38" s="304" t="s">
        <v>2849</v>
      </c>
      <c r="G38" s="304" t="s">
        <v>2848</v>
      </c>
      <c r="H38" s="46" t="s">
        <v>2847</v>
      </c>
      <c r="I38" s="304" t="s">
        <v>2846</v>
      </c>
      <c r="J38" s="304"/>
      <c r="K38" s="304"/>
      <c r="L38" s="304" t="s">
        <v>2845</v>
      </c>
      <c r="M38" s="7"/>
      <c r="N38" s="7"/>
      <c r="O38" s="7"/>
      <c r="P38" s="7"/>
      <c r="Q38" s="7"/>
      <c r="R38" s="7"/>
      <c r="S38" s="7"/>
      <c r="T38" s="7"/>
      <c r="U38" s="7"/>
      <c r="V38" s="7"/>
      <c r="W38" s="7"/>
      <c r="X38" s="7"/>
      <c r="Y38" s="7"/>
      <c r="Z38" s="7"/>
      <c r="AA38" s="7"/>
      <c r="AB38" s="7"/>
      <c r="AC38" s="7"/>
    </row>
    <row r="39" spans="1:29" ht="363.75" thickBot="1" x14ac:dyDescent="0.3">
      <c r="A39" s="304" t="s">
        <v>2403</v>
      </c>
      <c r="B39" s="361"/>
      <c r="C39" s="357"/>
      <c r="D39" s="304" t="s">
        <v>205</v>
      </c>
      <c r="E39" s="304" t="s">
        <v>2844</v>
      </c>
      <c r="F39" s="304" t="s">
        <v>2843</v>
      </c>
      <c r="G39" s="304" t="s">
        <v>2842</v>
      </c>
      <c r="H39" s="46">
        <f>(4*450*6)+(2*15)+(1*450*3)+(9*450*12)+(20000)+(5*450)</f>
        <v>83030</v>
      </c>
      <c r="I39" s="304" t="s">
        <v>2841</v>
      </c>
      <c r="J39" s="304" t="s">
        <v>2840</v>
      </c>
      <c r="K39" s="68" t="s">
        <v>2834</v>
      </c>
      <c r="L39" s="17" t="s">
        <v>2837</v>
      </c>
      <c r="M39" s="7"/>
      <c r="N39" s="7"/>
      <c r="O39" s="7"/>
      <c r="P39" s="7"/>
      <c r="Q39" s="7"/>
      <c r="R39" s="7"/>
      <c r="S39" s="7"/>
      <c r="T39" s="7"/>
      <c r="U39" s="7"/>
      <c r="V39" s="7"/>
      <c r="W39" s="7"/>
      <c r="X39" s="7"/>
      <c r="Y39" s="7"/>
      <c r="Z39" s="7"/>
      <c r="AA39" s="7"/>
      <c r="AB39" s="7"/>
      <c r="AC39" s="7"/>
    </row>
    <row r="40" spans="1:29" ht="132.75" thickBot="1" x14ac:dyDescent="0.3">
      <c r="A40" s="304" t="s">
        <v>2403</v>
      </c>
      <c r="B40" s="361"/>
      <c r="C40" s="357"/>
      <c r="D40" s="304" t="s">
        <v>206</v>
      </c>
      <c r="E40" s="313" t="s">
        <v>2839</v>
      </c>
      <c r="F40" s="304" t="s">
        <v>623</v>
      </c>
      <c r="G40" s="304" t="s">
        <v>2838</v>
      </c>
      <c r="H40" s="46">
        <v>50000</v>
      </c>
      <c r="I40" s="313" t="s">
        <v>2753</v>
      </c>
      <c r="J40" s="304"/>
      <c r="K40" s="68" t="s">
        <v>2834</v>
      </c>
      <c r="L40" s="17" t="s">
        <v>2837</v>
      </c>
      <c r="M40" s="7"/>
      <c r="N40" s="7"/>
      <c r="O40" s="7"/>
      <c r="P40" s="7"/>
      <c r="Q40" s="7"/>
      <c r="R40" s="7"/>
      <c r="S40" s="7"/>
      <c r="T40" s="7"/>
      <c r="U40" s="7"/>
      <c r="V40" s="7"/>
      <c r="W40" s="7"/>
      <c r="X40" s="7"/>
      <c r="Y40" s="7"/>
      <c r="Z40" s="7"/>
      <c r="AA40" s="7"/>
      <c r="AB40" s="7"/>
      <c r="AC40" s="7"/>
    </row>
    <row r="41" spans="1:29" ht="215.25" thickBot="1" x14ac:dyDescent="0.3">
      <c r="A41" s="304" t="s">
        <v>2403</v>
      </c>
      <c r="B41" s="361"/>
      <c r="C41" s="357"/>
      <c r="D41" s="304" t="s">
        <v>302</v>
      </c>
      <c r="E41" s="304" t="s">
        <v>2836</v>
      </c>
      <c r="F41" s="304" t="s">
        <v>550</v>
      </c>
      <c r="G41" s="304" t="s">
        <v>2835</v>
      </c>
      <c r="H41" s="46">
        <f>(4*450)</f>
        <v>1800</v>
      </c>
      <c r="I41" s="313" t="s">
        <v>2403</v>
      </c>
      <c r="J41" s="304"/>
      <c r="K41" s="304" t="s">
        <v>2834</v>
      </c>
      <c r="L41" s="313" t="s">
        <v>2833</v>
      </c>
      <c r="M41" s="7"/>
      <c r="N41" s="7"/>
      <c r="O41" s="7"/>
      <c r="P41" s="7"/>
      <c r="Q41" s="7"/>
      <c r="R41" s="7"/>
      <c r="S41" s="7"/>
      <c r="T41" s="7"/>
      <c r="U41" s="7"/>
      <c r="V41" s="7"/>
      <c r="W41" s="7"/>
      <c r="X41" s="7"/>
      <c r="Y41" s="7"/>
      <c r="Z41" s="7"/>
      <c r="AA41" s="7"/>
      <c r="AB41" s="7"/>
      <c r="AC41" s="7"/>
    </row>
    <row r="42" spans="1:29" ht="19.5" customHeight="1" thickBot="1" x14ac:dyDescent="0.3">
      <c r="A42" s="358" t="s">
        <v>2832</v>
      </c>
      <c r="B42" s="359"/>
      <c r="C42" s="359"/>
      <c r="D42" s="359"/>
      <c r="E42" s="359"/>
      <c r="F42" s="359"/>
      <c r="G42" s="359"/>
      <c r="H42" s="359"/>
      <c r="I42" s="359"/>
      <c r="J42" s="359"/>
      <c r="K42" s="359"/>
      <c r="L42" s="360"/>
      <c r="M42" s="13"/>
      <c r="N42" s="13"/>
      <c r="O42" s="13"/>
      <c r="P42" s="13"/>
      <c r="Q42" s="13"/>
      <c r="R42" s="13"/>
      <c r="S42" s="13"/>
      <c r="T42" s="13"/>
      <c r="U42" s="13"/>
      <c r="V42" s="13"/>
      <c r="W42" s="13"/>
      <c r="X42" s="13"/>
      <c r="Y42" s="13"/>
      <c r="Z42" s="13"/>
      <c r="AA42" s="13"/>
      <c r="AB42" s="13"/>
      <c r="AC42" s="13"/>
    </row>
    <row r="43" spans="1:29" ht="288.75" customHeight="1" thickBot="1" x14ac:dyDescent="0.3">
      <c r="A43" s="304" t="s">
        <v>196</v>
      </c>
      <c r="B43" s="361" t="s">
        <v>2831</v>
      </c>
      <c r="C43" s="357" t="s">
        <v>2830</v>
      </c>
      <c r="D43" s="304" t="s">
        <v>9</v>
      </c>
      <c r="E43" s="72" t="s">
        <v>2829</v>
      </c>
      <c r="F43" s="73" t="s">
        <v>454</v>
      </c>
      <c r="G43" s="54" t="s">
        <v>2828</v>
      </c>
      <c r="H43" s="71" t="s">
        <v>423</v>
      </c>
      <c r="I43" s="73" t="s">
        <v>2820</v>
      </c>
      <c r="J43" s="70" t="s">
        <v>2799</v>
      </c>
      <c r="K43" s="72"/>
      <c r="L43" s="54" t="s">
        <v>2827</v>
      </c>
      <c r="M43" s="4"/>
      <c r="N43" s="4"/>
      <c r="O43" s="4"/>
      <c r="P43" s="4"/>
      <c r="Q43" s="4"/>
      <c r="R43" s="4"/>
      <c r="S43" s="4"/>
      <c r="T43" s="4"/>
      <c r="U43" s="4"/>
      <c r="V43" s="4"/>
      <c r="W43" s="4"/>
      <c r="X43" s="4"/>
      <c r="Y43" s="4"/>
      <c r="Z43" s="4"/>
      <c r="AA43" s="4"/>
      <c r="AB43" s="4"/>
      <c r="AC43" s="4"/>
    </row>
    <row r="44" spans="1:29" ht="237" thickBot="1" x14ac:dyDescent="0.3">
      <c r="A44" s="304" t="s">
        <v>196</v>
      </c>
      <c r="B44" s="361"/>
      <c r="C44" s="357"/>
      <c r="D44" s="304" t="s">
        <v>10</v>
      </c>
      <c r="E44" s="56" t="s">
        <v>2826</v>
      </c>
      <c r="F44" s="56" t="s">
        <v>416</v>
      </c>
      <c r="G44" s="56" t="s">
        <v>2825</v>
      </c>
      <c r="H44" s="82" t="s">
        <v>423</v>
      </c>
      <c r="I44" s="56" t="s">
        <v>2824</v>
      </c>
      <c r="J44" s="70" t="s">
        <v>2799</v>
      </c>
      <c r="K44" s="72"/>
      <c r="L44" s="54" t="s">
        <v>2823</v>
      </c>
      <c r="M44" s="4"/>
      <c r="N44" s="4"/>
      <c r="O44" s="4"/>
      <c r="P44" s="4"/>
      <c r="Q44" s="4"/>
      <c r="R44" s="4"/>
      <c r="S44" s="4"/>
      <c r="T44" s="4"/>
      <c r="U44" s="4"/>
      <c r="V44" s="4"/>
      <c r="W44" s="4"/>
      <c r="X44" s="4"/>
      <c r="Y44" s="4"/>
      <c r="Z44" s="4"/>
      <c r="AA44" s="4"/>
      <c r="AB44" s="4"/>
      <c r="AC44" s="4"/>
    </row>
    <row r="45" spans="1:29" ht="252.75" thickBot="1" x14ac:dyDescent="0.3">
      <c r="A45" s="304" t="s">
        <v>196</v>
      </c>
      <c r="B45" s="361"/>
      <c r="C45" s="357"/>
      <c r="D45" s="304" t="s">
        <v>39</v>
      </c>
      <c r="E45" s="72" t="s">
        <v>2822</v>
      </c>
      <c r="F45" s="56" t="s">
        <v>416</v>
      </c>
      <c r="G45" s="54" t="s">
        <v>2821</v>
      </c>
      <c r="H45" s="71" t="s">
        <v>423</v>
      </c>
      <c r="I45" s="73" t="s">
        <v>2820</v>
      </c>
      <c r="J45" s="70" t="s">
        <v>2799</v>
      </c>
      <c r="K45" s="72"/>
      <c r="L45" s="54" t="s">
        <v>2819</v>
      </c>
      <c r="M45" s="4"/>
      <c r="N45" s="4"/>
      <c r="O45" s="4"/>
      <c r="P45" s="4"/>
      <c r="Q45" s="4"/>
      <c r="R45" s="4"/>
      <c r="S45" s="4"/>
      <c r="T45" s="4"/>
      <c r="U45" s="4"/>
      <c r="V45" s="4"/>
      <c r="W45" s="4"/>
      <c r="X45" s="4"/>
      <c r="Y45" s="4"/>
      <c r="Z45" s="4"/>
      <c r="AA45" s="4"/>
      <c r="AB45" s="4"/>
      <c r="AC45" s="4"/>
    </row>
    <row r="46" spans="1:29" ht="258.75" customHeight="1" thickBot="1" x14ac:dyDescent="0.3">
      <c r="A46" s="304" t="s">
        <v>196</v>
      </c>
      <c r="B46" s="361"/>
      <c r="C46" s="357"/>
      <c r="D46" s="304" t="s">
        <v>207</v>
      </c>
      <c r="E46" s="72" t="s">
        <v>2818</v>
      </c>
      <c r="F46" s="73" t="s">
        <v>2042</v>
      </c>
      <c r="G46" s="54" t="s">
        <v>2817</v>
      </c>
      <c r="H46" s="71" t="s">
        <v>423</v>
      </c>
      <c r="I46" s="73" t="s">
        <v>2816</v>
      </c>
      <c r="J46" s="70" t="s">
        <v>2799</v>
      </c>
      <c r="K46" s="72"/>
      <c r="L46" s="54" t="s">
        <v>2815</v>
      </c>
      <c r="M46" s="4"/>
      <c r="N46" s="4"/>
      <c r="O46" s="4"/>
      <c r="P46" s="4"/>
      <c r="Q46" s="4"/>
      <c r="R46" s="4"/>
      <c r="S46" s="4"/>
      <c r="T46" s="4"/>
      <c r="U46" s="4"/>
      <c r="V46" s="4"/>
      <c r="W46" s="4"/>
      <c r="X46" s="4"/>
      <c r="Y46" s="4"/>
      <c r="Z46" s="4"/>
      <c r="AA46" s="4"/>
      <c r="AB46" s="4"/>
      <c r="AC46" s="4"/>
    </row>
    <row r="47" spans="1:29" ht="240.75" customHeight="1" thickBot="1" x14ac:dyDescent="0.3">
      <c r="A47" s="304" t="s">
        <v>196</v>
      </c>
      <c r="B47" s="361"/>
      <c r="C47" s="357"/>
      <c r="D47" s="304" t="s">
        <v>208</v>
      </c>
      <c r="E47" s="54" t="s">
        <v>2814</v>
      </c>
      <c r="F47" s="73" t="s">
        <v>417</v>
      </c>
      <c r="G47" s="54" t="s">
        <v>2813</v>
      </c>
      <c r="H47" s="71" t="s">
        <v>154</v>
      </c>
      <c r="I47" s="73" t="s">
        <v>2812</v>
      </c>
      <c r="J47" s="70"/>
      <c r="K47" s="72"/>
      <c r="L47" s="54" t="s">
        <v>2804</v>
      </c>
      <c r="M47" s="4"/>
      <c r="N47" s="4"/>
      <c r="O47" s="4"/>
      <c r="P47" s="4"/>
      <c r="Q47" s="4"/>
      <c r="R47" s="4"/>
      <c r="S47" s="4"/>
      <c r="T47" s="4"/>
      <c r="U47" s="4"/>
      <c r="V47" s="4"/>
      <c r="W47" s="4"/>
      <c r="X47" s="4"/>
      <c r="Y47" s="4"/>
      <c r="Z47" s="4"/>
      <c r="AA47" s="4"/>
      <c r="AB47" s="4"/>
      <c r="AC47" s="4"/>
    </row>
    <row r="48" spans="1:29" ht="252.75" thickBot="1" x14ac:dyDescent="0.3">
      <c r="A48" s="304" t="s">
        <v>196</v>
      </c>
      <c r="B48" s="361"/>
      <c r="C48" s="357"/>
      <c r="D48" s="304" t="s">
        <v>209</v>
      </c>
      <c r="E48" s="54" t="s">
        <v>2811</v>
      </c>
      <c r="F48" s="56" t="s">
        <v>416</v>
      </c>
      <c r="G48" s="54" t="s">
        <v>2810</v>
      </c>
      <c r="H48" s="71" t="s">
        <v>423</v>
      </c>
      <c r="I48" s="73" t="s">
        <v>2809</v>
      </c>
      <c r="J48" s="70"/>
      <c r="K48" s="72"/>
      <c r="L48" s="54" t="s">
        <v>2808</v>
      </c>
      <c r="M48" s="4"/>
      <c r="N48" s="4"/>
      <c r="O48" s="4"/>
      <c r="P48" s="4"/>
      <c r="Q48" s="4"/>
      <c r="R48" s="4"/>
      <c r="S48" s="4"/>
      <c r="T48" s="4"/>
      <c r="U48" s="4"/>
      <c r="V48" s="4"/>
      <c r="W48" s="4"/>
      <c r="X48" s="4"/>
      <c r="Y48" s="4"/>
      <c r="Z48" s="4"/>
      <c r="AA48" s="4"/>
      <c r="AB48" s="4"/>
      <c r="AC48" s="4"/>
    </row>
    <row r="49" spans="1:29" ht="237" thickBot="1" x14ac:dyDescent="0.3">
      <c r="A49" s="304" t="s">
        <v>196</v>
      </c>
      <c r="B49" s="361"/>
      <c r="C49" s="357"/>
      <c r="D49" s="304" t="s">
        <v>210</v>
      </c>
      <c r="E49" s="54" t="s">
        <v>2807</v>
      </c>
      <c r="F49" s="73" t="s">
        <v>417</v>
      </c>
      <c r="G49" s="54" t="s">
        <v>2806</v>
      </c>
      <c r="H49" s="71">
        <v>5000</v>
      </c>
      <c r="I49" s="73" t="s">
        <v>2805</v>
      </c>
      <c r="J49" s="70"/>
      <c r="K49" s="72"/>
      <c r="L49" s="54" t="s">
        <v>2804</v>
      </c>
      <c r="M49" s="4"/>
      <c r="N49" s="4"/>
      <c r="O49" s="4"/>
      <c r="P49" s="4"/>
      <c r="Q49" s="4"/>
      <c r="R49" s="4"/>
      <c r="S49" s="4"/>
      <c r="T49" s="4"/>
      <c r="U49" s="4"/>
      <c r="V49" s="4"/>
      <c r="W49" s="4"/>
      <c r="X49" s="4"/>
      <c r="Y49" s="4"/>
      <c r="Z49" s="4"/>
      <c r="AA49" s="4"/>
      <c r="AB49" s="4"/>
      <c r="AC49" s="4"/>
    </row>
    <row r="50" spans="1:29" ht="231" customHeight="1" thickBot="1" x14ac:dyDescent="0.3">
      <c r="A50" s="304" t="s">
        <v>196</v>
      </c>
      <c r="B50" s="361"/>
      <c r="C50" s="357"/>
      <c r="D50" s="304" t="s">
        <v>211</v>
      </c>
      <c r="E50" s="56" t="s">
        <v>2803</v>
      </c>
      <c r="F50" s="56" t="s">
        <v>416</v>
      </c>
      <c r="G50" s="56" t="s">
        <v>2802</v>
      </c>
      <c r="H50" s="56" t="s">
        <v>2801</v>
      </c>
      <c r="I50" s="56" t="s">
        <v>2800</v>
      </c>
      <c r="J50" s="56" t="s">
        <v>2799</v>
      </c>
      <c r="K50" s="56" t="s">
        <v>2798</v>
      </c>
      <c r="L50" s="54" t="s">
        <v>2797</v>
      </c>
      <c r="M50" s="4"/>
      <c r="N50" s="4"/>
      <c r="O50" s="4"/>
      <c r="P50" s="4"/>
      <c r="Q50" s="4"/>
      <c r="R50" s="4"/>
      <c r="S50" s="4"/>
      <c r="T50" s="4"/>
      <c r="U50" s="4"/>
      <c r="V50" s="4"/>
      <c r="W50" s="4"/>
      <c r="X50" s="4"/>
      <c r="Y50" s="4"/>
      <c r="Z50" s="4"/>
      <c r="AA50" s="4"/>
      <c r="AB50" s="4"/>
      <c r="AC50" s="4"/>
    </row>
    <row r="51" spans="1:29" ht="409.6" thickBot="1" x14ac:dyDescent="0.3">
      <c r="A51" s="304" t="s">
        <v>196</v>
      </c>
      <c r="B51" s="361" t="s">
        <v>2796</v>
      </c>
      <c r="C51" s="357" t="s">
        <v>2795</v>
      </c>
      <c r="D51" s="304" t="s">
        <v>11</v>
      </c>
      <c r="E51" s="55" t="s">
        <v>2794</v>
      </c>
      <c r="F51" s="56" t="s">
        <v>416</v>
      </c>
      <c r="G51" s="55" t="s">
        <v>2793</v>
      </c>
      <c r="H51" s="57" t="s">
        <v>2792</v>
      </c>
      <c r="I51" s="55" t="s">
        <v>473</v>
      </c>
      <c r="J51" s="55" t="s">
        <v>2791</v>
      </c>
      <c r="K51" s="55" t="s">
        <v>2790</v>
      </c>
      <c r="L51" s="55" t="s">
        <v>2789</v>
      </c>
      <c r="M51" s="4"/>
      <c r="N51" s="4"/>
      <c r="O51" s="4"/>
      <c r="P51" s="4"/>
      <c r="Q51" s="4"/>
      <c r="R51" s="4"/>
      <c r="S51" s="4"/>
      <c r="T51" s="4"/>
      <c r="U51" s="4"/>
      <c r="V51" s="4"/>
      <c r="W51" s="4"/>
      <c r="X51" s="4"/>
      <c r="Y51" s="4"/>
      <c r="Z51" s="4"/>
      <c r="AA51" s="4"/>
      <c r="AB51" s="4"/>
      <c r="AC51" s="4"/>
    </row>
    <row r="52" spans="1:29" ht="409.6" thickBot="1" x14ac:dyDescent="0.3">
      <c r="A52" s="304" t="s">
        <v>196</v>
      </c>
      <c r="B52" s="361"/>
      <c r="C52" s="357"/>
      <c r="D52" s="304" t="s">
        <v>56</v>
      </c>
      <c r="E52" s="55" t="s">
        <v>2788</v>
      </c>
      <c r="F52" s="56" t="s">
        <v>416</v>
      </c>
      <c r="G52" s="55" t="s">
        <v>2787</v>
      </c>
      <c r="H52" s="57" t="s">
        <v>423</v>
      </c>
      <c r="I52" s="55" t="s">
        <v>2786</v>
      </c>
      <c r="J52" s="55" t="s">
        <v>2785</v>
      </c>
      <c r="K52" s="55" t="s">
        <v>2779</v>
      </c>
      <c r="L52" s="55" t="s">
        <v>2778</v>
      </c>
      <c r="M52" s="4"/>
      <c r="N52" s="4"/>
      <c r="O52" s="4"/>
      <c r="P52" s="4"/>
      <c r="Q52" s="4"/>
      <c r="R52" s="4"/>
      <c r="S52" s="4"/>
      <c r="T52" s="4"/>
      <c r="U52" s="4"/>
      <c r="V52" s="4"/>
      <c r="W52" s="4"/>
      <c r="X52" s="4"/>
      <c r="Y52" s="4"/>
      <c r="Z52" s="4"/>
      <c r="AA52" s="4"/>
      <c r="AB52" s="4"/>
      <c r="AC52" s="4"/>
    </row>
    <row r="53" spans="1:29" ht="409.6" thickBot="1" x14ac:dyDescent="0.3">
      <c r="A53" s="304" t="s">
        <v>196</v>
      </c>
      <c r="B53" s="361"/>
      <c r="C53" s="357"/>
      <c r="D53" s="304" t="s">
        <v>57</v>
      </c>
      <c r="E53" s="55" t="s">
        <v>2784</v>
      </c>
      <c r="F53" s="55" t="s">
        <v>2783</v>
      </c>
      <c r="G53" s="55" t="s">
        <v>2782</v>
      </c>
      <c r="H53" s="57" t="s">
        <v>423</v>
      </c>
      <c r="I53" s="55" t="s">
        <v>2781</v>
      </c>
      <c r="J53" s="55" t="s">
        <v>2780</v>
      </c>
      <c r="K53" s="55" t="s">
        <v>2779</v>
      </c>
      <c r="L53" s="55" t="s">
        <v>2778</v>
      </c>
      <c r="M53" s="4"/>
      <c r="N53" s="4"/>
      <c r="O53" s="4"/>
      <c r="P53" s="4"/>
      <c r="Q53" s="4"/>
      <c r="R53" s="4"/>
      <c r="S53" s="4"/>
      <c r="T53" s="4"/>
      <c r="U53" s="4"/>
      <c r="V53" s="4"/>
      <c r="W53" s="4"/>
      <c r="X53" s="4"/>
      <c r="Y53" s="4"/>
      <c r="Z53" s="4"/>
      <c r="AA53" s="4"/>
      <c r="AB53" s="4"/>
      <c r="AC53" s="4"/>
    </row>
    <row r="54" spans="1:29" ht="237" thickBot="1" x14ac:dyDescent="0.3">
      <c r="A54" s="304" t="s">
        <v>196</v>
      </c>
      <c r="B54" s="361"/>
      <c r="C54" s="357"/>
      <c r="D54" s="304" t="s">
        <v>212</v>
      </c>
      <c r="E54" s="55" t="s">
        <v>2777</v>
      </c>
      <c r="F54" s="56" t="s">
        <v>416</v>
      </c>
      <c r="G54" s="55" t="s">
        <v>2776</v>
      </c>
      <c r="H54" s="57" t="s">
        <v>423</v>
      </c>
      <c r="I54" s="55" t="s">
        <v>2775</v>
      </c>
      <c r="J54" s="54" t="s">
        <v>2774</v>
      </c>
      <c r="K54" s="54" t="s">
        <v>2773</v>
      </c>
      <c r="L54" s="54" t="s">
        <v>2772</v>
      </c>
      <c r="M54" s="4"/>
      <c r="N54" s="4"/>
      <c r="O54" s="4"/>
      <c r="P54" s="4"/>
      <c r="Q54" s="4"/>
      <c r="R54" s="4"/>
      <c r="S54" s="4"/>
      <c r="T54" s="4"/>
      <c r="U54" s="4"/>
      <c r="V54" s="4"/>
      <c r="W54" s="4"/>
      <c r="X54" s="4"/>
      <c r="Y54" s="4"/>
      <c r="Z54" s="4"/>
      <c r="AA54" s="4"/>
      <c r="AB54" s="4"/>
      <c r="AC54" s="4"/>
    </row>
    <row r="55" spans="1:29" ht="207.75" customHeight="1" thickBot="1" x14ac:dyDescent="0.3">
      <c r="A55" s="304" t="s">
        <v>1894</v>
      </c>
      <c r="B55" s="361"/>
      <c r="C55" s="357"/>
      <c r="D55" s="304" t="s">
        <v>213</v>
      </c>
      <c r="E55" s="304" t="s">
        <v>2771</v>
      </c>
      <c r="F55" s="304" t="s">
        <v>416</v>
      </c>
      <c r="G55" s="304" t="s">
        <v>2770</v>
      </c>
      <c r="H55" s="46">
        <v>120000</v>
      </c>
      <c r="I55" s="304" t="s">
        <v>1135</v>
      </c>
      <c r="J55" s="304"/>
      <c r="K55" s="304" t="s">
        <v>2769</v>
      </c>
      <c r="L55" s="36" t="s">
        <v>2768</v>
      </c>
      <c r="M55" s="4"/>
      <c r="N55" s="4"/>
      <c r="O55" s="4"/>
      <c r="P55" s="4"/>
      <c r="Q55" s="4"/>
      <c r="R55" s="4"/>
      <c r="S55" s="4"/>
      <c r="T55" s="4"/>
      <c r="U55" s="4"/>
      <c r="V55" s="4"/>
      <c r="W55" s="4"/>
      <c r="X55" s="4"/>
      <c r="Y55" s="4"/>
      <c r="Z55" s="4"/>
      <c r="AA55" s="4"/>
      <c r="AB55" s="4"/>
      <c r="AC55" s="4"/>
    </row>
    <row r="56" spans="1:29" ht="149.25" thickBot="1" x14ac:dyDescent="0.3">
      <c r="A56" s="304" t="s">
        <v>2122</v>
      </c>
      <c r="B56" s="361"/>
      <c r="C56" s="357"/>
      <c r="D56" s="304" t="s">
        <v>214</v>
      </c>
      <c r="E56" s="304" t="s">
        <v>2767</v>
      </c>
      <c r="F56" s="304" t="s">
        <v>2766</v>
      </c>
      <c r="G56" s="304" t="s">
        <v>2765</v>
      </c>
      <c r="H56" s="46">
        <v>30000</v>
      </c>
      <c r="I56" s="304" t="s">
        <v>2764</v>
      </c>
      <c r="J56" s="304"/>
      <c r="K56" s="304" t="s">
        <v>2763</v>
      </c>
      <c r="L56" s="36" t="s">
        <v>2762</v>
      </c>
      <c r="M56" s="4"/>
      <c r="N56" s="4"/>
      <c r="O56" s="4"/>
      <c r="P56" s="4"/>
      <c r="Q56" s="4"/>
      <c r="R56" s="4"/>
      <c r="S56" s="4"/>
      <c r="T56" s="4"/>
      <c r="U56" s="4"/>
      <c r="V56" s="4"/>
      <c r="W56" s="4"/>
      <c r="X56" s="4"/>
      <c r="Y56" s="4"/>
      <c r="Z56" s="4"/>
      <c r="AA56" s="4"/>
      <c r="AB56" s="4"/>
      <c r="AC56" s="4"/>
    </row>
    <row r="57" spans="1:29" ht="95.25" thickBot="1" x14ac:dyDescent="0.3">
      <c r="A57" s="304" t="s">
        <v>196</v>
      </c>
      <c r="B57" s="361" t="s">
        <v>2761</v>
      </c>
      <c r="C57" s="357" t="s">
        <v>2760</v>
      </c>
      <c r="D57" s="304" t="s">
        <v>22</v>
      </c>
      <c r="E57" s="56" t="s">
        <v>2759</v>
      </c>
      <c r="F57" s="56" t="s">
        <v>416</v>
      </c>
      <c r="G57" s="54" t="s">
        <v>2758</v>
      </c>
      <c r="H57" s="71">
        <v>21700</v>
      </c>
      <c r="I57" s="56" t="s">
        <v>2757</v>
      </c>
      <c r="J57" s="83"/>
      <c r="K57" s="56" t="s">
        <v>2756</v>
      </c>
      <c r="L57" s="36"/>
      <c r="M57" s="4"/>
      <c r="N57" s="4"/>
      <c r="O57" s="4"/>
      <c r="P57" s="4"/>
      <c r="Q57" s="4"/>
      <c r="R57" s="4"/>
      <c r="S57" s="4"/>
      <c r="T57" s="4"/>
      <c r="U57" s="4"/>
      <c r="V57" s="4"/>
      <c r="W57" s="4"/>
      <c r="X57" s="4"/>
      <c r="Y57" s="4"/>
      <c r="Z57" s="4"/>
      <c r="AA57" s="4"/>
      <c r="AB57" s="4"/>
      <c r="AC57" s="4"/>
    </row>
    <row r="58" spans="1:29" ht="116.25" thickBot="1" x14ac:dyDescent="0.3">
      <c r="A58" s="304" t="s">
        <v>2403</v>
      </c>
      <c r="B58" s="361"/>
      <c r="C58" s="357"/>
      <c r="D58" s="304" t="s">
        <v>58</v>
      </c>
      <c r="E58" s="304" t="s">
        <v>2755</v>
      </c>
      <c r="F58" s="304" t="s">
        <v>623</v>
      </c>
      <c r="G58" s="315" t="s">
        <v>2754</v>
      </c>
      <c r="H58" s="46">
        <f>(2*3*450)</f>
        <v>2700</v>
      </c>
      <c r="I58" s="68" t="s">
        <v>2753</v>
      </c>
      <c r="J58" s="304" t="s">
        <v>2752</v>
      </c>
      <c r="K58" s="68" t="s">
        <v>2751</v>
      </c>
      <c r="L58" s="17" t="s">
        <v>2750</v>
      </c>
      <c r="M58" s="4"/>
      <c r="N58" s="4"/>
      <c r="O58" s="4"/>
      <c r="P58" s="4"/>
      <c r="Q58" s="4"/>
      <c r="R58" s="4"/>
      <c r="S58" s="4"/>
      <c r="T58" s="4"/>
      <c r="U58" s="4"/>
      <c r="V58" s="4"/>
      <c r="W58" s="4"/>
      <c r="X58" s="4"/>
      <c r="Y58" s="4"/>
      <c r="Z58" s="4"/>
      <c r="AA58" s="4"/>
      <c r="AB58" s="4"/>
      <c r="AC58" s="4"/>
    </row>
    <row r="59" spans="1:29" ht="248.25" thickBot="1" x14ac:dyDescent="0.3">
      <c r="A59" s="304" t="s">
        <v>177</v>
      </c>
      <c r="B59" s="361" t="s">
        <v>2749</v>
      </c>
      <c r="C59" s="357" t="s">
        <v>2748</v>
      </c>
      <c r="D59" s="304" t="s">
        <v>15</v>
      </c>
      <c r="E59" s="84" t="s">
        <v>2747</v>
      </c>
      <c r="F59" s="58" t="s">
        <v>550</v>
      </c>
      <c r="G59" s="58" t="s">
        <v>2746</v>
      </c>
      <c r="H59" s="85">
        <v>95000</v>
      </c>
      <c r="I59" s="84" t="s">
        <v>2745</v>
      </c>
      <c r="J59" s="86"/>
      <c r="K59" s="87" t="s">
        <v>2744</v>
      </c>
      <c r="L59" s="87" t="s">
        <v>2717</v>
      </c>
      <c r="M59" s="5"/>
      <c r="N59" s="5"/>
      <c r="O59" s="5"/>
      <c r="P59" s="5"/>
      <c r="Q59" s="5"/>
      <c r="R59" s="5"/>
      <c r="S59" s="5"/>
      <c r="T59" s="5"/>
      <c r="U59" s="5"/>
      <c r="V59" s="5"/>
      <c r="W59" s="5"/>
      <c r="X59" s="5"/>
      <c r="Y59" s="5"/>
      <c r="Z59" s="5"/>
      <c r="AA59" s="5"/>
      <c r="AB59" s="5"/>
      <c r="AC59" s="5"/>
    </row>
    <row r="60" spans="1:29" ht="149.25" thickBot="1" x14ac:dyDescent="0.3">
      <c r="A60" s="304" t="s">
        <v>177</v>
      </c>
      <c r="B60" s="361"/>
      <c r="C60" s="357"/>
      <c r="D60" s="304" t="s">
        <v>16</v>
      </c>
      <c r="E60" s="84" t="s">
        <v>2743</v>
      </c>
      <c r="F60" s="58" t="s">
        <v>550</v>
      </c>
      <c r="G60" s="58" t="s">
        <v>2742</v>
      </c>
      <c r="H60" s="85">
        <v>30000</v>
      </c>
      <c r="I60" s="84"/>
      <c r="J60" s="86" t="s">
        <v>2741</v>
      </c>
      <c r="K60" s="60"/>
      <c r="L60" s="87" t="s">
        <v>2717</v>
      </c>
      <c r="M60" s="5"/>
      <c r="N60" s="5"/>
      <c r="O60" s="5"/>
      <c r="P60" s="5"/>
      <c r="Q60" s="5"/>
      <c r="R60" s="5"/>
      <c r="S60" s="5"/>
      <c r="T60" s="5"/>
      <c r="U60" s="5"/>
      <c r="V60" s="5"/>
      <c r="W60" s="5"/>
      <c r="X60" s="5"/>
      <c r="Y60" s="5"/>
      <c r="Z60" s="5"/>
      <c r="AA60" s="5"/>
      <c r="AB60" s="5"/>
      <c r="AC60" s="5"/>
    </row>
    <row r="61" spans="1:29" ht="132.75" thickBot="1" x14ac:dyDescent="0.3">
      <c r="A61" s="304" t="s">
        <v>177</v>
      </c>
      <c r="B61" s="361"/>
      <c r="C61" s="357"/>
      <c r="D61" s="304" t="s">
        <v>24</v>
      </c>
      <c r="E61" s="84" t="s">
        <v>2740</v>
      </c>
      <c r="F61" s="58" t="s">
        <v>550</v>
      </c>
      <c r="G61" s="58" t="s">
        <v>2739</v>
      </c>
      <c r="H61" s="85" t="s">
        <v>2738</v>
      </c>
      <c r="I61" s="84"/>
      <c r="J61" s="86" t="s">
        <v>2737</v>
      </c>
      <c r="K61" s="87"/>
      <c r="L61" s="87" t="s">
        <v>2717</v>
      </c>
      <c r="M61" s="5"/>
      <c r="N61" s="5"/>
      <c r="O61" s="5"/>
      <c r="P61" s="5"/>
      <c r="Q61" s="5"/>
      <c r="R61" s="5"/>
      <c r="S61" s="5"/>
      <c r="T61" s="5"/>
      <c r="U61" s="5"/>
      <c r="V61" s="5"/>
      <c r="W61" s="5"/>
      <c r="X61" s="5"/>
      <c r="Y61" s="5"/>
      <c r="Z61" s="5"/>
      <c r="AA61" s="5"/>
      <c r="AB61" s="5"/>
      <c r="AC61" s="5"/>
    </row>
    <row r="62" spans="1:29" ht="314.25" thickBot="1" x14ac:dyDescent="0.3">
      <c r="A62" s="304" t="s">
        <v>2122</v>
      </c>
      <c r="B62" s="361"/>
      <c r="C62" s="357"/>
      <c r="D62" s="304" t="s">
        <v>216</v>
      </c>
      <c r="E62" s="304" t="s">
        <v>2736</v>
      </c>
      <c r="F62" s="304" t="s">
        <v>2343</v>
      </c>
      <c r="G62" s="304" t="s">
        <v>2735</v>
      </c>
      <c r="H62" s="46">
        <v>68000</v>
      </c>
      <c r="I62" s="304" t="s">
        <v>2731</v>
      </c>
      <c r="J62" s="304"/>
      <c r="K62" s="304" t="s">
        <v>2734</v>
      </c>
      <c r="L62" s="36" t="s">
        <v>2726</v>
      </c>
      <c r="M62" s="5"/>
      <c r="N62" s="5"/>
      <c r="O62" s="5"/>
      <c r="P62" s="5"/>
      <c r="Q62" s="5"/>
      <c r="R62" s="5"/>
      <c r="S62" s="5"/>
      <c r="T62" s="5"/>
      <c r="U62" s="5"/>
      <c r="V62" s="5"/>
      <c r="W62" s="5"/>
      <c r="X62" s="5"/>
      <c r="Y62" s="5"/>
      <c r="Z62" s="5"/>
      <c r="AA62" s="5"/>
      <c r="AB62" s="5"/>
      <c r="AC62" s="5"/>
    </row>
    <row r="63" spans="1:29" ht="314.25" thickBot="1" x14ac:dyDescent="0.3">
      <c r="A63" s="304" t="s">
        <v>2122</v>
      </c>
      <c r="B63" s="361"/>
      <c r="C63" s="357"/>
      <c r="D63" s="304" t="s">
        <v>217</v>
      </c>
      <c r="E63" s="304" t="s">
        <v>2733</v>
      </c>
      <c r="F63" s="304" t="s">
        <v>1920</v>
      </c>
      <c r="G63" s="304" t="s">
        <v>2732</v>
      </c>
      <c r="H63" s="46">
        <v>38650</v>
      </c>
      <c r="I63" s="304" t="s">
        <v>2731</v>
      </c>
      <c r="J63" s="304"/>
      <c r="K63" s="304" t="s">
        <v>2727</v>
      </c>
      <c r="L63" s="36" t="s">
        <v>2726</v>
      </c>
      <c r="M63" s="5"/>
      <c r="N63" s="5"/>
      <c r="O63" s="5"/>
      <c r="P63" s="5"/>
      <c r="Q63" s="5"/>
      <c r="R63" s="5"/>
      <c r="S63" s="5"/>
      <c r="T63" s="5"/>
      <c r="U63" s="5"/>
      <c r="V63" s="5"/>
      <c r="W63" s="5"/>
      <c r="X63" s="5"/>
      <c r="Y63" s="5"/>
      <c r="Z63" s="5"/>
      <c r="AA63" s="5"/>
      <c r="AB63" s="5"/>
      <c r="AC63" s="5"/>
    </row>
    <row r="64" spans="1:29" ht="314.25" thickBot="1" x14ac:dyDescent="0.3">
      <c r="A64" s="304" t="s">
        <v>2122</v>
      </c>
      <c r="B64" s="361"/>
      <c r="C64" s="357"/>
      <c r="D64" s="304" t="s">
        <v>218</v>
      </c>
      <c r="E64" s="304" t="s">
        <v>2730</v>
      </c>
      <c r="F64" s="304" t="s">
        <v>416</v>
      </c>
      <c r="G64" s="304" t="s">
        <v>2729</v>
      </c>
      <c r="H64" s="46">
        <v>25000</v>
      </c>
      <c r="I64" s="304" t="s">
        <v>2728</v>
      </c>
      <c r="J64" s="304"/>
      <c r="K64" s="304" t="s">
        <v>2727</v>
      </c>
      <c r="L64" s="36" t="s">
        <v>2726</v>
      </c>
      <c r="M64" s="5"/>
      <c r="N64" s="5"/>
      <c r="O64" s="5"/>
      <c r="P64" s="5"/>
      <c r="Q64" s="5"/>
      <c r="R64" s="5"/>
      <c r="S64" s="5"/>
      <c r="T64" s="5"/>
      <c r="U64" s="5"/>
      <c r="V64" s="5"/>
      <c r="W64" s="5"/>
      <c r="X64" s="5"/>
      <c r="Y64" s="5"/>
      <c r="Z64" s="5"/>
      <c r="AA64" s="5"/>
      <c r="AB64" s="5"/>
      <c r="AC64" s="5"/>
    </row>
    <row r="65" spans="1:29" ht="222" customHeight="1" thickBot="1" x14ac:dyDescent="0.3">
      <c r="A65" s="355" t="s">
        <v>2725</v>
      </c>
      <c r="B65" s="361" t="s">
        <v>2724</v>
      </c>
      <c r="C65" s="357" t="s">
        <v>2723</v>
      </c>
      <c r="D65" s="304" t="s">
        <v>35</v>
      </c>
      <c r="E65" s="58" t="s">
        <v>2722</v>
      </c>
      <c r="F65" s="304" t="s">
        <v>416</v>
      </c>
      <c r="G65" s="58" t="s">
        <v>2721</v>
      </c>
      <c r="H65" s="85" t="s">
        <v>219</v>
      </c>
      <c r="I65" s="84" t="s">
        <v>2720</v>
      </c>
      <c r="J65" s="86" t="s">
        <v>2719</v>
      </c>
      <c r="K65" s="58" t="s">
        <v>2718</v>
      </c>
      <c r="L65" s="87" t="s">
        <v>2717</v>
      </c>
      <c r="M65" s="5"/>
      <c r="N65" s="5"/>
      <c r="O65" s="5"/>
      <c r="P65" s="5"/>
      <c r="Q65" s="5"/>
      <c r="R65" s="5"/>
      <c r="S65" s="5"/>
      <c r="T65" s="5"/>
      <c r="U65" s="5"/>
      <c r="V65" s="5"/>
      <c r="W65" s="5"/>
      <c r="X65" s="5"/>
      <c r="Y65" s="5"/>
      <c r="Z65" s="5"/>
      <c r="AA65" s="5"/>
      <c r="AB65" s="5"/>
      <c r="AC65" s="5"/>
    </row>
    <row r="66" spans="1:29" ht="409.5" customHeight="1" thickBot="1" x14ac:dyDescent="0.3">
      <c r="A66" s="304" t="s">
        <v>177</v>
      </c>
      <c r="B66" s="361"/>
      <c r="C66" s="357"/>
      <c r="D66" s="304" t="s">
        <v>36</v>
      </c>
      <c r="E66" s="58" t="s">
        <v>2716</v>
      </c>
      <c r="F66" s="304" t="s">
        <v>416</v>
      </c>
      <c r="G66" s="58" t="s">
        <v>2715</v>
      </c>
      <c r="H66" s="85">
        <v>8000</v>
      </c>
      <c r="I66" s="84" t="s">
        <v>2714</v>
      </c>
      <c r="J66" s="86" t="s">
        <v>2713</v>
      </c>
      <c r="K66" s="87" t="s">
        <v>2712</v>
      </c>
      <c r="L66" s="87" t="s">
        <v>2711</v>
      </c>
      <c r="M66" s="5"/>
      <c r="N66" s="5"/>
      <c r="O66" s="5"/>
      <c r="P66" s="5"/>
      <c r="Q66" s="5"/>
      <c r="R66" s="5"/>
      <c r="S66" s="5"/>
      <c r="T66" s="5"/>
      <c r="U66" s="5"/>
      <c r="V66" s="5"/>
      <c r="W66" s="5"/>
      <c r="X66" s="5"/>
      <c r="Y66" s="5"/>
      <c r="Z66" s="5"/>
      <c r="AA66" s="5"/>
      <c r="AB66" s="5"/>
      <c r="AC66" s="5"/>
    </row>
    <row r="67" spans="1:29" ht="408.75" customHeight="1" thickBot="1" x14ac:dyDescent="0.3">
      <c r="A67" s="304" t="s">
        <v>177</v>
      </c>
      <c r="B67" s="361"/>
      <c r="C67" s="357"/>
      <c r="D67" s="304" t="s">
        <v>40</v>
      </c>
      <c r="E67" s="58" t="s">
        <v>2710</v>
      </c>
      <c r="F67" s="304" t="s">
        <v>416</v>
      </c>
      <c r="G67" s="58" t="s">
        <v>2709</v>
      </c>
      <c r="H67" s="88">
        <v>485000</v>
      </c>
      <c r="I67" s="84"/>
      <c r="J67" s="86"/>
      <c r="K67" s="87"/>
      <c r="L67" s="87" t="s">
        <v>695</v>
      </c>
      <c r="M67" s="5"/>
      <c r="N67" s="5"/>
      <c r="O67" s="5"/>
      <c r="P67" s="5"/>
      <c r="Q67" s="5"/>
      <c r="R67" s="5"/>
      <c r="S67" s="5"/>
      <c r="T67" s="5"/>
      <c r="U67" s="5"/>
      <c r="V67" s="5"/>
      <c r="W67" s="5"/>
      <c r="X67" s="5"/>
      <c r="Y67" s="5"/>
      <c r="Z67" s="5"/>
      <c r="AA67" s="5"/>
      <c r="AB67" s="5"/>
      <c r="AC67" s="5"/>
    </row>
    <row r="68" spans="1:29" ht="182.25" thickBot="1" x14ac:dyDescent="0.3">
      <c r="A68" s="304" t="s">
        <v>220</v>
      </c>
      <c r="B68" s="361"/>
      <c r="C68" s="357"/>
      <c r="D68" s="304" t="s">
        <v>222</v>
      </c>
      <c r="E68" s="304" t="s">
        <v>2708</v>
      </c>
      <c r="F68" s="304" t="s">
        <v>2615</v>
      </c>
      <c r="G68" s="304" t="s">
        <v>2707</v>
      </c>
      <c r="H68" s="46" t="s">
        <v>221</v>
      </c>
      <c r="I68" s="304" t="s">
        <v>2704</v>
      </c>
      <c r="J68" s="304"/>
      <c r="K68" s="304"/>
      <c r="L68" s="36"/>
      <c r="M68" s="5"/>
      <c r="N68" s="5"/>
      <c r="O68" s="5"/>
      <c r="P68" s="5"/>
      <c r="Q68" s="5"/>
      <c r="R68" s="5"/>
      <c r="S68" s="5"/>
      <c r="T68" s="5"/>
      <c r="U68" s="5"/>
      <c r="V68" s="5"/>
      <c r="W68" s="5"/>
      <c r="X68" s="5"/>
      <c r="Y68" s="5"/>
      <c r="Z68" s="5"/>
      <c r="AA68" s="5"/>
      <c r="AB68" s="5"/>
      <c r="AC68" s="5"/>
    </row>
    <row r="69" spans="1:29" ht="182.25" thickBot="1" x14ac:dyDescent="0.3">
      <c r="A69" s="304" t="s">
        <v>220</v>
      </c>
      <c r="B69" s="361"/>
      <c r="C69" s="357"/>
      <c r="D69" s="304" t="s">
        <v>303</v>
      </c>
      <c r="E69" s="304" t="s">
        <v>2706</v>
      </c>
      <c r="F69" s="304" t="s">
        <v>2615</v>
      </c>
      <c r="G69" s="304" t="s">
        <v>2705</v>
      </c>
      <c r="H69" s="46" t="s">
        <v>221</v>
      </c>
      <c r="I69" s="304" t="s">
        <v>2704</v>
      </c>
      <c r="J69" s="304"/>
      <c r="K69" s="304"/>
      <c r="L69" s="36"/>
      <c r="M69" s="5"/>
      <c r="N69" s="5"/>
      <c r="O69" s="5"/>
      <c r="P69" s="5"/>
      <c r="Q69" s="5"/>
      <c r="R69" s="5"/>
      <c r="S69" s="5"/>
      <c r="T69" s="5"/>
      <c r="U69" s="5"/>
      <c r="V69" s="5"/>
      <c r="W69" s="5"/>
      <c r="X69" s="5"/>
      <c r="Y69" s="5"/>
      <c r="Z69" s="5"/>
      <c r="AA69" s="5"/>
      <c r="AB69" s="5"/>
      <c r="AC69" s="5"/>
    </row>
    <row r="70" spans="1:29" ht="149.25" thickBot="1" x14ac:dyDescent="0.3">
      <c r="A70" s="304" t="s">
        <v>220</v>
      </c>
      <c r="B70" s="361"/>
      <c r="C70" s="357"/>
      <c r="D70" s="304" t="s">
        <v>304</v>
      </c>
      <c r="E70" s="304" t="s">
        <v>2703</v>
      </c>
      <c r="F70" s="304" t="s">
        <v>2615</v>
      </c>
      <c r="G70" s="304" t="s">
        <v>2702</v>
      </c>
      <c r="H70" s="46">
        <v>500000</v>
      </c>
      <c r="I70" s="304" t="s">
        <v>2701</v>
      </c>
      <c r="J70" s="304"/>
      <c r="K70" s="304"/>
      <c r="L70" s="36"/>
      <c r="M70" s="5"/>
      <c r="N70" s="5"/>
      <c r="O70" s="5"/>
      <c r="P70" s="5"/>
      <c r="Q70" s="5"/>
      <c r="R70" s="5"/>
      <c r="S70" s="5"/>
      <c r="T70" s="5"/>
      <c r="U70" s="5"/>
      <c r="V70" s="5"/>
      <c r="W70" s="5"/>
      <c r="X70" s="5"/>
      <c r="Y70" s="5"/>
      <c r="Z70" s="5"/>
      <c r="AA70" s="5"/>
      <c r="AB70" s="5"/>
      <c r="AC70" s="5"/>
    </row>
    <row r="71" spans="1:29" ht="409.6" thickBot="1" x14ac:dyDescent="0.3">
      <c r="A71" s="304" t="s">
        <v>196</v>
      </c>
      <c r="B71" s="361"/>
      <c r="C71" s="357"/>
      <c r="D71" s="304" t="s">
        <v>305</v>
      </c>
      <c r="E71" s="54" t="s">
        <v>2700</v>
      </c>
      <c r="F71" s="304" t="s">
        <v>2615</v>
      </c>
      <c r="G71" s="54" t="s">
        <v>2699</v>
      </c>
      <c r="H71" s="69" t="s">
        <v>423</v>
      </c>
      <c r="I71" s="56" t="s">
        <v>2695</v>
      </c>
      <c r="J71" s="70" t="s">
        <v>150</v>
      </c>
      <c r="K71" s="54" t="s">
        <v>2694</v>
      </c>
      <c r="L71" s="54" t="s">
        <v>2698</v>
      </c>
      <c r="M71" s="5"/>
      <c r="N71" s="5"/>
      <c r="O71" s="5"/>
      <c r="P71" s="5"/>
      <c r="Q71" s="5"/>
      <c r="R71" s="5"/>
      <c r="S71" s="5"/>
      <c r="T71" s="5"/>
      <c r="U71" s="5"/>
      <c r="V71" s="5"/>
      <c r="W71" s="5"/>
      <c r="X71" s="5"/>
      <c r="Y71" s="5"/>
      <c r="Z71" s="5"/>
      <c r="AA71" s="5"/>
      <c r="AB71" s="5"/>
      <c r="AC71" s="5"/>
    </row>
    <row r="72" spans="1:29" ht="409.6" thickBot="1" x14ac:dyDescent="0.3">
      <c r="A72" s="304" t="s">
        <v>196</v>
      </c>
      <c r="B72" s="361"/>
      <c r="C72" s="357"/>
      <c r="D72" s="304" t="s">
        <v>306</v>
      </c>
      <c r="E72" s="54" t="s">
        <v>2697</v>
      </c>
      <c r="F72" s="304" t="s">
        <v>2615</v>
      </c>
      <c r="G72" s="54" t="s">
        <v>2696</v>
      </c>
      <c r="H72" s="69" t="s">
        <v>423</v>
      </c>
      <c r="I72" s="56" t="s">
        <v>2695</v>
      </c>
      <c r="J72" s="70"/>
      <c r="K72" s="54" t="s">
        <v>2694</v>
      </c>
      <c r="L72" s="54" t="s">
        <v>2693</v>
      </c>
      <c r="M72" s="5"/>
      <c r="N72" s="5"/>
      <c r="O72" s="5"/>
      <c r="P72" s="5"/>
      <c r="Q72" s="5"/>
      <c r="R72" s="5"/>
      <c r="S72" s="5"/>
      <c r="T72" s="5"/>
      <c r="U72" s="5"/>
      <c r="V72" s="5"/>
      <c r="W72" s="5"/>
      <c r="X72" s="5"/>
      <c r="Y72" s="5"/>
      <c r="Z72" s="5"/>
      <c r="AA72" s="5"/>
      <c r="AB72" s="5"/>
      <c r="AC72" s="5"/>
    </row>
    <row r="73" spans="1:29" ht="99.75" thickBot="1" x14ac:dyDescent="0.3">
      <c r="A73" s="304" t="s">
        <v>1945</v>
      </c>
      <c r="B73" s="361"/>
      <c r="C73" s="357"/>
      <c r="D73" s="304" t="s">
        <v>307</v>
      </c>
      <c r="E73" s="304" t="s">
        <v>2692</v>
      </c>
      <c r="F73" s="304" t="s">
        <v>2615</v>
      </c>
      <c r="G73" s="304" t="s">
        <v>2691</v>
      </c>
      <c r="H73" s="46">
        <v>10000</v>
      </c>
      <c r="I73" s="304" t="s">
        <v>2690</v>
      </c>
      <c r="J73" s="304" t="s">
        <v>2689</v>
      </c>
      <c r="K73" s="304"/>
      <c r="L73" s="36" t="s">
        <v>2453</v>
      </c>
      <c r="M73" s="5"/>
      <c r="N73" s="5"/>
      <c r="O73" s="5"/>
      <c r="P73" s="5"/>
      <c r="Q73" s="5"/>
      <c r="R73" s="5"/>
      <c r="S73" s="5"/>
      <c r="T73" s="5"/>
      <c r="U73" s="5"/>
      <c r="V73" s="5"/>
      <c r="W73" s="5"/>
      <c r="X73" s="5"/>
      <c r="Y73" s="5"/>
      <c r="Z73" s="5"/>
      <c r="AA73" s="5"/>
      <c r="AB73" s="5"/>
      <c r="AC73" s="5"/>
    </row>
    <row r="74" spans="1:29" ht="281.25" thickBot="1" x14ac:dyDescent="0.3">
      <c r="A74" s="304" t="s">
        <v>177</v>
      </c>
      <c r="B74" s="304" t="s">
        <v>2688</v>
      </c>
      <c r="C74" s="305" t="s">
        <v>2687</v>
      </c>
      <c r="D74" s="304" t="s">
        <v>37</v>
      </c>
      <c r="E74" s="58" t="s">
        <v>2686</v>
      </c>
      <c r="F74" s="304" t="s">
        <v>2615</v>
      </c>
      <c r="G74" s="58" t="s">
        <v>2685</v>
      </c>
      <c r="H74" s="89">
        <v>10000</v>
      </c>
      <c r="I74" s="90" t="s">
        <v>2684</v>
      </c>
      <c r="J74" s="91"/>
      <c r="K74" s="58" t="s">
        <v>2683</v>
      </c>
      <c r="L74" s="87" t="s">
        <v>2682</v>
      </c>
      <c r="M74" s="5"/>
      <c r="N74" s="5"/>
      <c r="O74" s="5"/>
      <c r="P74" s="5"/>
      <c r="Q74" s="5"/>
      <c r="R74" s="5"/>
      <c r="S74" s="5"/>
      <c r="T74" s="5"/>
      <c r="U74" s="5"/>
      <c r="V74" s="5"/>
      <c r="W74" s="5"/>
      <c r="X74" s="5"/>
      <c r="Y74" s="5"/>
      <c r="Z74" s="5"/>
      <c r="AA74" s="5"/>
      <c r="AB74" s="5"/>
      <c r="AC74" s="5"/>
    </row>
    <row r="75" spans="1:29" ht="396" customHeight="1" thickBot="1" x14ac:dyDescent="0.3">
      <c r="A75" s="304" t="s">
        <v>2600</v>
      </c>
      <c r="B75" s="361" t="s">
        <v>2681</v>
      </c>
      <c r="C75" s="357" t="s">
        <v>2680</v>
      </c>
      <c r="D75" s="313" t="s">
        <v>54</v>
      </c>
      <c r="E75" s="304" t="s">
        <v>2679</v>
      </c>
      <c r="F75" s="304" t="s">
        <v>2615</v>
      </c>
      <c r="G75" s="304" t="s">
        <v>2678</v>
      </c>
      <c r="H75" s="46" t="s">
        <v>2677</v>
      </c>
      <c r="I75" s="304" t="s">
        <v>2671</v>
      </c>
      <c r="J75" s="304" t="s">
        <v>2664</v>
      </c>
      <c r="K75" s="304" t="s">
        <v>2676</v>
      </c>
      <c r="L75" s="17" t="s">
        <v>2675</v>
      </c>
      <c r="M75" s="5"/>
      <c r="N75" s="5"/>
      <c r="O75" s="5"/>
      <c r="P75" s="5"/>
      <c r="Q75" s="5"/>
      <c r="R75" s="5"/>
      <c r="S75" s="5"/>
      <c r="T75" s="5"/>
      <c r="U75" s="5"/>
      <c r="V75" s="5"/>
      <c r="W75" s="5"/>
      <c r="X75" s="5"/>
      <c r="Y75" s="5"/>
      <c r="Z75" s="5"/>
      <c r="AA75" s="5"/>
      <c r="AB75" s="5"/>
      <c r="AC75" s="5"/>
    </row>
    <row r="76" spans="1:29" ht="409.5" customHeight="1" thickBot="1" x14ac:dyDescent="0.3">
      <c r="A76" s="304" t="s">
        <v>2600</v>
      </c>
      <c r="B76" s="361"/>
      <c r="C76" s="357"/>
      <c r="D76" s="313" t="s">
        <v>41</v>
      </c>
      <c r="E76" s="313" t="s">
        <v>2674</v>
      </c>
      <c r="F76" s="304" t="s">
        <v>2615</v>
      </c>
      <c r="G76" s="304" t="s">
        <v>2673</v>
      </c>
      <c r="H76" s="46" t="s">
        <v>2672</v>
      </c>
      <c r="I76" s="313" t="s">
        <v>2671</v>
      </c>
      <c r="J76" s="304" t="s">
        <v>2670</v>
      </c>
      <c r="K76" s="313" t="s">
        <v>2669</v>
      </c>
      <c r="L76" s="17" t="s">
        <v>2668</v>
      </c>
      <c r="M76" s="5"/>
      <c r="N76" s="5"/>
      <c r="O76" s="5"/>
      <c r="P76" s="5"/>
      <c r="Q76" s="5"/>
      <c r="R76" s="5"/>
      <c r="S76" s="5"/>
      <c r="T76" s="5"/>
      <c r="U76" s="5"/>
      <c r="V76" s="5"/>
      <c r="W76" s="5"/>
      <c r="X76" s="5"/>
      <c r="Y76" s="5"/>
      <c r="Z76" s="5"/>
      <c r="AA76" s="5"/>
      <c r="AB76" s="5"/>
      <c r="AC76" s="5"/>
    </row>
    <row r="77" spans="1:29" ht="133.5" customHeight="1" thickBot="1" x14ac:dyDescent="0.3">
      <c r="A77" s="304" t="s">
        <v>2600</v>
      </c>
      <c r="B77" s="361"/>
      <c r="C77" s="357"/>
      <c r="D77" s="313" t="s">
        <v>55</v>
      </c>
      <c r="E77" s="304" t="s">
        <v>2667</v>
      </c>
      <c r="F77" s="304" t="s">
        <v>2615</v>
      </c>
      <c r="G77" s="304" t="s">
        <v>2666</v>
      </c>
      <c r="H77" s="46" t="s">
        <v>423</v>
      </c>
      <c r="I77" s="304" t="s">
        <v>2665</v>
      </c>
      <c r="J77" s="304" t="s">
        <v>2664</v>
      </c>
      <c r="K77" s="304" t="s">
        <v>2663</v>
      </c>
      <c r="L77" s="17" t="s">
        <v>2662</v>
      </c>
      <c r="M77" s="5"/>
      <c r="N77" s="5"/>
      <c r="O77" s="5"/>
      <c r="P77" s="5"/>
      <c r="Q77" s="5"/>
      <c r="R77" s="5"/>
      <c r="S77" s="5"/>
      <c r="T77" s="5"/>
      <c r="U77" s="5"/>
      <c r="V77" s="5"/>
      <c r="W77" s="5"/>
      <c r="X77" s="5"/>
      <c r="Y77" s="5"/>
      <c r="Z77" s="5"/>
      <c r="AA77" s="5"/>
      <c r="AB77" s="5"/>
      <c r="AC77" s="5"/>
    </row>
    <row r="78" spans="1:29" ht="231.75" thickBot="1" x14ac:dyDescent="0.3">
      <c r="A78" s="304" t="s">
        <v>1945</v>
      </c>
      <c r="B78" s="361" t="s">
        <v>2661</v>
      </c>
      <c r="C78" s="357" t="s">
        <v>2660</v>
      </c>
      <c r="D78" s="304" t="s">
        <v>42</v>
      </c>
      <c r="E78" s="92" t="s">
        <v>2659</v>
      </c>
      <c r="F78" s="304" t="s">
        <v>2615</v>
      </c>
      <c r="G78" s="52" t="s">
        <v>2658</v>
      </c>
      <c r="H78" s="93" t="s">
        <v>223</v>
      </c>
      <c r="I78" s="52" t="s">
        <v>2651</v>
      </c>
      <c r="J78" s="52"/>
      <c r="K78" s="52" t="s">
        <v>2657</v>
      </c>
      <c r="L78" s="16" t="s">
        <v>2649</v>
      </c>
      <c r="M78" s="5"/>
      <c r="N78" s="5"/>
      <c r="O78" s="5"/>
      <c r="P78" s="5"/>
      <c r="Q78" s="5"/>
      <c r="R78" s="5"/>
      <c r="S78" s="5"/>
      <c r="T78" s="5"/>
      <c r="U78" s="5"/>
      <c r="V78" s="5"/>
      <c r="W78" s="5"/>
      <c r="X78" s="5"/>
      <c r="Y78" s="5"/>
      <c r="Z78" s="5"/>
      <c r="AA78" s="5"/>
      <c r="AB78" s="5"/>
      <c r="AC78" s="5"/>
    </row>
    <row r="79" spans="1:29" ht="231.75" thickBot="1" x14ac:dyDescent="0.3">
      <c r="A79" s="304" t="s">
        <v>1945</v>
      </c>
      <c r="B79" s="361"/>
      <c r="C79" s="357"/>
      <c r="D79" s="313" t="s">
        <v>43</v>
      </c>
      <c r="E79" s="16" t="s">
        <v>2656</v>
      </c>
      <c r="F79" s="304" t="s">
        <v>2615</v>
      </c>
      <c r="G79" s="16" t="s">
        <v>2655</v>
      </c>
      <c r="H79" s="94" t="s">
        <v>224</v>
      </c>
      <c r="I79" s="16" t="s">
        <v>2651</v>
      </c>
      <c r="J79" s="95"/>
      <c r="K79" s="16" t="s">
        <v>2654</v>
      </c>
      <c r="L79" s="16" t="s">
        <v>2649</v>
      </c>
      <c r="M79" s="5"/>
      <c r="N79" s="5"/>
      <c r="O79" s="5"/>
      <c r="P79" s="5"/>
      <c r="Q79" s="5"/>
      <c r="R79" s="5"/>
      <c r="S79" s="5"/>
      <c r="T79" s="5"/>
      <c r="U79" s="5"/>
      <c r="V79" s="5"/>
      <c r="W79" s="5"/>
      <c r="X79" s="5"/>
      <c r="Y79" s="5"/>
      <c r="Z79" s="5"/>
      <c r="AA79" s="5"/>
      <c r="AB79" s="5"/>
      <c r="AC79" s="5"/>
    </row>
    <row r="80" spans="1:29" ht="231.75" thickBot="1" x14ac:dyDescent="0.3">
      <c r="A80" s="304" t="s">
        <v>1945</v>
      </c>
      <c r="B80" s="361"/>
      <c r="C80" s="357"/>
      <c r="D80" s="304" t="s">
        <v>44</v>
      </c>
      <c r="E80" s="16" t="s">
        <v>2653</v>
      </c>
      <c r="F80" s="304" t="s">
        <v>2615</v>
      </c>
      <c r="G80" s="16" t="s">
        <v>2652</v>
      </c>
      <c r="H80" s="94" t="s">
        <v>225</v>
      </c>
      <c r="I80" s="16" t="s">
        <v>2651</v>
      </c>
      <c r="J80" s="95"/>
      <c r="K80" s="16" t="s">
        <v>2650</v>
      </c>
      <c r="L80" s="16" t="s">
        <v>2649</v>
      </c>
      <c r="M80" s="5"/>
      <c r="N80" s="5"/>
      <c r="O80" s="5"/>
      <c r="P80" s="5"/>
      <c r="Q80" s="5"/>
      <c r="R80" s="5"/>
      <c r="S80" s="5"/>
      <c r="T80" s="5"/>
      <c r="U80" s="5"/>
      <c r="V80" s="5"/>
      <c r="W80" s="5"/>
      <c r="X80" s="5"/>
      <c r="Y80" s="5"/>
      <c r="Z80" s="5"/>
      <c r="AA80" s="5"/>
      <c r="AB80" s="5"/>
      <c r="AC80" s="5"/>
    </row>
    <row r="81" spans="1:29" ht="248.25" thickBot="1" x14ac:dyDescent="0.3">
      <c r="A81" s="304" t="s">
        <v>1945</v>
      </c>
      <c r="B81" s="361" t="s">
        <v>2648</v>
      </c>
      <c r="C81" s="357" t="s">
        <v>2647</v>
      </c>
      <c r="D81" s="304" t="s">
        <v>62</v>
      </c>
      <c r="E81" s="16" t="s">
        <v>2646</v>
      </c>
      <c r="F81" s="304" t="s">
        <v>2615</v>
      </c>
      <c r="G81" s="18" t="s">
        <v>2645</v>
      </c>
      <c r="H81" s="354" t="s">
        <v>2644</v>
      </c>
      <c r="I81" s="16" t="s">
        <v>2643</v>
      </c>
      <c r="J81" s="18"/>
      <c r="K81" s="16" t="s">
        <v>544</v>
      </c>
      <c r="L81" s="53" t="s">
        <v>2642</v>
      </c>
      <c r="M81" s="5"/>
      <c r="N81" s="5"/>
      <c r="O81" s="5"/>
      <c r="P81" s="5"/>
      <c r="Q81" s="5"/>
      <c r="R81" s="5"/>
      <c r="S81" s="5"/>
      <c r="T81" s="5"/>
      <c r="U81" s="5"/>
      <c r="V81" s="5"/>
      <c r="W81" s="5"/>
      <c r="X81" s="5"/>
      <c r="Y81" s="5"/>
      <c r="Z81" s="5"/>
      <c r="AA81" s="5"/>
      <c r="AB81" s="5"/>
      <c r="AC81" s="5"/>
    </row>
    <row r="82" spans="1:29" ht="409.5" customHeight="1" thickBot="1" x14ac:dyDescent="0.35">
      <c r="A82" s="304" t="s">
        <v>1945</v>
      </c>
      <c r="B82" s="361"/>
      <c r="C82" s="357"/>
      <c r="D82" s="304" t="s">
        <v>63</v>
      </c>
      <c r="E82" s="16" t="s">
        <v>2641</v>
      </c>
      <c r="F82" s="304" t="s">
        <v>2615</v>
      </c>
      <c r="G82" s="65" t="s">
        <v>2640</v>
      </c>
      <c r="H82" s="85" t="s">
        <v>226</v>
      </c>
      <c r="I82" s="58" t="s">
        <v>2639</v>
      </c>
      <c r="J82" s="86" t="s">
        <v>2638</v>
      </c>
      <c r="K82" s="58" t="s">
        <v>2637</v>
      </c>
      <c r="L82" s="66" t="s">
        <v>2636</v>
      </c>
      <c r="M82" s="5"/>
      <c r="N82" s="5"/>
      <c r="O82" s="5"/>
      <c r="P82" s="5"/>
      <c r="Q82" s="5"/>
      <c r="R82" s="5"/>
      <c r="S82" s="5"/>
      <c r="T82" s="5"/>
      <c r="U82" s="5"/>
      <c r="V82" s="5"/>
      <c r="W82" s="5"/>
      <c r="X82" s="5"/>
      <c r="Y82" s="5"/>
      <c r="Z82" s="5"/>
      <c r="AA82" s="5"/>
      <c r="AB82" s="5"/>
      <c r="AC82" s="5"/>
    </row>
    <row r="83" spans="1:29" ht="409.6" thickBot="1" x14ac:dyDescent="0.3">
      <c r="A83" s="304" t="s">
        <v>1945</v>
      </c>
      <c r="B83" s="361"/>
      <c r="C83" s="357"/>
      <c r="D83" s="304" t="s">
        <v>65</v>
      </c>
      <c r="E83" s="16" t="s">
        <v>2635</v>
      </c>
      <c r="F83" s="56" t="s">
        <v>416</v>
      </c>
      <c r="G83" s="58" t="s">
        <v>2634</v>
      </c>
      <c r="H83" s="94" t="s">
        <v>2633</v>
      </c>
      <c r="I83" s="16" t="s">
        <v>2632</v>
      </c>
      <c r="J83" s="95" t="s">
        <v>2631</v>
      </c>
      <c r="K83" s="16" t="s">
        <v>2630</v>
      </c>
      <c r="L83" s="16" t="s">
        <v>2629</v>
      </c>
      <c r="M83" s="5"/>
      <c r="N83" s="5"/>
      <c r="O83" s="5"/>
      <c r="P83" s="5"/>
      <c r="Q83" s="5"/>
      <c r="R83" s="5"/>
      <c r="S83" s="5"/>
      <c r="T83" s="5"/>
      <c r="U83" s="5"/>
      <c r="V83" s="5"/>
      <c r="W83" s="5"/>
      <c r="X83" s="5"/>
      <c r="Y83" s="5"/>
      <c r="Z83" s="5"/>
      <c r="AA83" s="5"/>
      <c r="AB83" s="5"/>
      <c r="AC83" s="5"/>
    </row>
    <row r="84" spans="1:29" ht="215.25" thickBot="1" x14ac:dyDescent="0.3">
      <c r="A84" s="304" t="s">
        <v>1945</v>
      </c>
      <c r="B84" s="361"/>
      <c r="C84" s="357"/>
      <c r="D84" s="304" t="s">
        <v>308</v>
      </c>
      <c r="E84" s="16" t="s">
        <v>2628</v>
      </c>
      <c r="F84" s="56" t="s">
        <v>416</v>
      </c>
      <c r="G84" s="16" t="s">
        <v>2627</v>
      </c>
      <c r="H84" s="94" t="s">
        <v>2626</v>
      </c>
      <c r="I84" s="16" t="s">
        <v>2625</v>
      </c>
      <c r="J84" s="95"/>
      <c r="K84" s="16" t="s">
        <v>157</v>
      </c>
      <c r="L84" s="16" t="s">
        <v>2624</v>
      </c>
      <c r="M84" s="5"/>
      <c r="N84" s="5"/>
      <c r="O84" s="5"/>
      <c r="P84" s="5"/>
      <c r="Q84" s="5"/>
      <c r="R84" s="5"/>
      <c r="S84" s="5"/>
      <c r="T84" s="5"/>
      <c r="U84" s="5"/>
      <c r="V84" s="5"/>
      <c r="W84" s="5"/>
      <c r="X84" s="5"/>
      <c r="Y84" s="5"/>
      <c r="Z84" s="5"/>
      <c r="AA84" s="5"/>
      <c r="AB84" s="5"/>
      <c r="AC84" s="5"/>
    </row>
    <row r="85" spans="1:29" ht="132.75" thickBot="1" x14ac:dyDescent="0.3">
      <c r="A85" s="304" t="s">
        <v>1945</v>
      </c>
      <c r="B85" s="361"/>
      <c r="C85" s="357"/>
      <c r="D85" s="304" t="s">
        <v>309</v>
      </c>
      <c r="E85" s="16" t="s">
        <v>2623</v>
      </c>
      <c r="F85" s="304" t="s">
        <v>2615</v>
      </c>
      <c r="G85" s="16" t="s">
        <v>2622</v>
      </c>
      <c r="H85" s="94" t="s">
        <v>227</v>
      </c>
      <c r="I85" s="16" t="s">
        <v>228</v>
      </c>
      <c r="J85" s="95"/>
      <c r="K85" s="16"/>
      <c r="L85" s="16" t="s">
        <v>2617</v>
      </c>
      <c r="M85" s="5"/>
      <c r="N85" s="5"/>
      <c r="O85" s="5"/>
      <c r="P85" s="5"/>
      <c r="Q85" s="5"/>
      <c r="R85" s="5"/>
      <c r="S85" s="5"/>
      <c r="T85" s="5"/>
      <c r="U85" s="5"/>
      <c r="V85" s="5"/>
      <c r="W85" s="5"/>
      <c r="X85" s="5"/>
      <c r="Y85" s="5"/>
      <c r="Z85" s="5"/>
      <c r="AA85" s="5"/>
      <c r="AB85" s="5"/>
      <c r="AC85" s="5"/>
    </row>
    <row r="86" spans="1:29" ht="149.25" thickBot="1" x14ac:dyDescent="0.3">
      <c r="A86" s="304" t="s">
        <v>1945</v>
      </c>
      <c r="B86" s="361"/>
      <c r="C86" s="357"/>
      <c r="D86" s="304" t="s">
        <v>310</v>
      </c>
      <c r="E86" s="16" t="s">
        <v>2621</v>
      </c>
      <c r="F86" s="304" t="s">
        <v>2615</v>
      </c>
      <c r="G86" s="16" t="s">
        <v>2620</v>
      </c>
      <c r="H86" s="94" t="s">
        <v>229</v>
      </c>
      <c r="I86" s="16" t="s">
        <v>228</v>
      </c>
      <c r="J86" s="95"/>
      <c r="K86" s="16"/>
      <c r="L86" s="16" t="s">
        <v>2617</v>
      </c>
      <c r="M86" s="5"/>
      <c r="N86" s="5"/>
      <c r="O86" s="5"/>
      <c r="P86" s="5"/>
      <c r="Q86" s="5"/>
      <c r="R86" s="5"/>
      <c r="S86" s="5"/>
      <c r="T86" s="5"/>
      <c r="U86" s="5"/>
      <c r="V86" s="5"/>
      <c r="W86" s="5"/>
      <c r="X86" s="5"/>
      <c r="Y86" s="5"/>
      <c r="Z86" s="5"/>
      <c r="AA86" s="5"/>
      <c r="AB86" s="5"/>
      <c r="AC86" s="5"/>
    </row>
    <row r="87" spans="1:29" ht="157.5" customHeight="1" thickBot="1" x14ac:dyDescent="0.3">
      <c r="A87" s="304" t="s">
        <v>1945</v>
      </c>
      <c r="B87" s="361"/>
      <c r="C87" s="357"/>
      <c r="D87" s="304" t="s">
        <v>311</v>
      </c>
      <c r="E87" s="16" t="s">
        <v>2619</v>
      </c>
      <c r="F87" s="304" t="s">
        <v>2615</v>
      </c>
      <c r="G87" s="16" t="s">
        <v>2618</v>
      </c>
      <c r="H87" s="94" t="s">
        <v>230</v>
      </c>
      <c r="I87" s="16" t="s">
        <v>228</v>
      </c>
      <c r="J87" s="95"/>
      <c r="K87" s="16"/>
      <c r="L87" s="16" t="s">
        <v>2617</v>
      </c>
      <c r="M87" s="5"/>
      <c r="N87" s="5"/>
      <c r="O87" s="5"/>
      <c r="P87" s="5"/>
      <c r="Q87" s="5"/>
      <c r="R87" s="5"/>
      <c r="S87" s="5"/>
      <c r="T87" s="5"/>
      <c r="U87" s="5"/>
      <c r="V87" s="5"/>
      <c r="W87" s="5"/>
      <c r="X87" s="5"/>
      <c r="Y87" s="5"/>
      <c r="Z87" s="5"/>
      <c r="AA87" s="5"/>
      <c r="AB87" s="5"/>
      <c r="AC87" s="5"/>
    </row>
    <row r="88" spans="1:29" ht="190.5" customHeight="1" thickBot="1" x14ac:dyDescent="0.3">
      <c r="A88" s="304" t="s">
        <v>1945</v>
      </c>
      <c r="B88" s="361"/>
      <c r="C88" s="357"/>
      <c r="D88" s="304" t="s">
        <v>312</v>
      </c>
      <c r="E88" s="16" t="s">
        <v>2616</v>
      </c>
      <c r="F88" s="304" t="s">
        <v>2615</v>
      </c>
      <c r="G88" s="16" t="s">
        <v>2614</v>
      </c>
      <c r="H88" s="94" t="s">
        <v>231</v>
      </c>
      <c r="I88" s="16" t="s">
        <v>2613</v>
      </c>
      <c r="J88" s="95"/>
      <c r="K88" s="16" t="s">
        <v>2612</v>
      </c>
      <c r="L88" s="16" t="s">
        <v>2611</v>
      </c>
      <c r="M88" s="5"/>
      <c r="N88" s="5"/>
      <c r="O88" s="5"/>
      <c r="P88" s="5"/>
      <c r="Q88" s="5"/>
      <c r="R88" s="5"/>
      <c r="S88" s="5"/>
      <c r="T88" s="5"/>
      <c r="U88" s="5"/>
      <c r="V88" s="5"/>
      <c r="W88" s="5"/>
      <c r="X88" s="5"/>
      <c r="Y88" s="5"/>
      <c r="Z88" s="5"/>
      <c r="AA88" s="5"/>
      <c r="AB88" s="5"/>
      <c r="AC88" s="5"/>
    </row>
    <row r="89" spans="1:29" ht="328.5" customHeight="1" thickBot="1" x14ac:dyDescent="0.3">
      <c r="A89" s="304" t="s">
        <v>196</v>
      </c>
      <c r="B89" s="361"/>
      <c r="C89" s="357"/>
      <c r="D89" s="304" t="s">
        <v>313</v>
      </c>
      <c r="E89" s="56" t="s">
        <v>2610</v>
      </c>
      <c r="F89" s="56" t="s">
        <v>399</v>
      </c>
      <c r="G89" s="56" t="s">
        <v>2609</v>
      </c>
      <c r="H89" s="96" t="s">
        <v>423</v>
      </c>
      <c r="I89" s="56" t="s">
        <v>2608</v>
      </c>
      <c r="J89" s="97"/>
      <c r="K89" s="56" t="s">
        <v>2607</v>
      </c>
      <c r="L89" s="75" t="s">
        <v>2606</v>
      </c>
      <c r="M89" s="5"/>
      <c r="N89" s="5"/>
      <c r="O89" s="5"/>
      <c r="P89" s="5"/>
      <c r="Q89" s="5"/>
      <c r="R89" s="5"/>
      <c r="S89" s="5"/>
      <c r="T89" s="5"/>
      <c r="U89" s="5"/>
      <c r="V89" s="5"/>
      <c r="W89" s="5"/>
      <c r="X89" s="5"/>
      <c r="Y89" s="5"/>
      <c r="Z89" s="5"/>
      <c r="AA89" s="5"/>
      <c r="AB89" s="5"/>
      <c r="AC89" s="5"/>
    </row>
    <row r="90" spans="1:29" ht="90.75" thickBot="1" x14ac:dyDescent="0.3">
      <c r="A90" s="304" t="s">
        <v>177</v>
      </c>
      <c r="B90" s="98" t="s">
        <v>2605</v>
      </c>
      <c r="C90" s="308" t="s">
        <v>2604</v>
      </c>
      <c r="D90" s="99" t="s">
        <v>64</v>
      </c>
      <c r="E90" s="100" t="s">
        <v>2603</v>
      </c>
      <c r="F90" s="58" t="s">
        <v>416</v>
      </c>
      <c r="G90" s="100" t="s">
        <v>2602</v>
      </c>
      <c r="H90" s="101">
        <v>1398000</v>
      </c>
      <c r="I90" s="100" t="s">
        <v>2601</v>
      </c>
      <c r="J90" s="86"/>
      <c r="K90" s="100"/>
      <c r="L90" s="100" t="s">
        <v>695</v>
      </c>
      <c r="M90" s="5"/>
      <c r="N90" s="5"/>
      <c r="O90" s="5"/>
      <c r="P90" s="5"/>
      <c r="Q90" s="5"/>
      <c r="R90" s="5"/>
      <c r="S90" s="5"/>
      <c r="T90" s="5"/>
      <c r="U90" s="5"/>
      <c r="V90" s="5"/>
      <c r="W90" s="5"/>
      <c r="X90" s="5"/>
      <c r="Y90" s="5"/>
      <c r="Z90" s="5"/>
      <c r="AA90" s="5"/>
      <c r="AB90" s="5"/>
      <c r="AC90" s="5"/>
    </row>
    <row r="91" spans="1:29" ht="396.75" thickBot="1" x14ac:dyDescent="0.3">
      <c r="A91" s="304" t="s">
        <v>2600</v>
      </c>
      <c r="B91" s="367" t="s">
        <v>2599</v>
      </c>
      <c r="C91" s="370" t="s">
        <v>2598</v>
      </c>
      <c r="D91" s="304" t="s">
        <v>66</v>
      </c>
      <c r="E91" s="102" t="s">
        <v>2597</v>
      </c>
      <c r="F91" s="58" t="s">
        <v>416</v>
      </c>
      <c r="G91" s="304" t="s">
        <v>2596</v>
      </c>
      <c r="H91" s="46" t="s">
        <v>2595</v>
      </c>
      <c r="I91" s="304" t="s">
        <v>2594</v>
      </c>
      <c r="J91" s="304"/>
      <c r="K91" s="102"/>
      <c r="L91" s="17" t="s">
        <v>2593</v>
      </c>
      <c r="M91" s="5"/>
      <c r="N91" s="5"/>
      <c r="O91" s="5"/>
      <c r="P91" s="5"/>
      <c r="Q91" s="5"/>
      <c r="R91" s="5"/>
      <c r="S91" s="5"/>
      <c r="T91" s="5"/>
      <c r="U91" s="5"/>
      <c r="V91" s="5"/>
      <c r="W91" s="5"/>
      <c r="X91" s="5"/>
      <c r="Y91" s="5"/>
      <c r="Z91" s="5"/>
      <c r="AA91" s="5"/>
      <c r="AB91" s="5"/>
      <c r="AC91" s="5"/>
    </row>
    <row r="92" spans="1:29" ht="66.75" thickBot="1" x14ac:dyDescent="0.3">
      <c r="A92" s="304" t="s">
        <v>177</v>
      </c>
      <c r="B92" s="368"/>
      <c r="C92" s="371"/>
      <c r="D92" s="304" t="s">
        <v>277</v>
      </c>
      <c r="E92" s="103" t="s">
        <v>2592</v>
      </c>
      <c r="F92" s="84" t="s">
        <v>2591</v>
      </c>
      <c r="G92" s="103" t="s">
        <v>2590</v>
      </c>
      <c r="H92" s="104">
        <v>2000</v>
      </c>
      <c r="I92" s="103" t="s">
        <v>2589</v>
      </c>
      <c r="J92" s="61"/>
      <c r="K92" s="105"/>
      <c r="L92" s="106" t="s">
        <v>695</v>
      </c>
      <c r="M92" s="5"/>
      <c r="N92" s="5"/>
      <c r="O92" s="5"/>
      <c r="P92" s="5"/>
      <c r="Q92" s="5"/>
      <c r="R92" s="5"/>
      <c r="S92" s="5"/>
      <c r="T92" s="5"/>
      <c r="U92" s="5"/>
      <c r="V92" s="5"/>
      <c r="W92" s="5"/>
      <c r="X92" s="5"/>
      <c r="Y92" s="5"/>
      <c r="Z92" s="5"/>
      <c r="AA92" s="5"/>
      <c r="AB92" s="5"/>
      <c r="AC92" s="5"/>
    </row>
    <row r="93" spans="1:29" ht="182.25" thickBot="1" x14ac:dyDescent="0.3">
      <c r="A93" s="304" t="s">
        <v>177</v>
      </c>
      <c r="B93" s="369"/>
      <c r="C93" s="371"/>
      <c r="D93" s="304" t="s">
        <v>278</v>
      </c>
      <c r="E93" s="90" t="s">
        <v>2588</v>
      </c>
      <c r="F93" s="90" t="s">
        <v>1957</v>
      </c>
      <c r="G93" s="90" t="s">
        <v>2587</v>
      </c>
      <c r="H93" s="107">
        <v>5000</v>
      </c>
      <c r="I93" s="108" t="s">
        <v>2583</v>
      </c>
      <c r="J93" s="304"/>
      <c r="K93" s="313"/>
      <c r="L93" s="311" t="s">
        <v>2586</v>
      </c>
      <c r="M93" s="5"/>
      <c r="N93" s="5"/>
      <c r="O93" s="5"/>
      <c r="P93" s="5"/>
      <c r="Q93" s="5"/>
      <c r="R93" s="5"/>
      <c r="S93" s="5"/>
      <c r="T93" s="5"/>
      <c r="U93" s="5"/>
      <c r="V93" s="5"/>
      <c r="W93" s="5"/>
      <c r="X93" s="5"/>
      <c r="Y93" s="5"/>
      <c r="Z93" s="5"/>
      <c r="AA93" s="5"/>
      <c r="AB93" s="5"/>
      <c r="AC93" s="5"/>
    </row>
    <row r="94" spans="1:29" ht="99.75" thickBot="1" x14ac:dyDescent="0.3">
      <c r="A94" s="304" t="s">
        <v>177</v>
      </c>
      <c r="B94" s="313"/>
      <c r="C94" s="372"/>
      <c r="D94" s="304" t="s">
        <v>371</v>
      </c>
      <c r="E94" s="90" t="s">
        <v>2585</v>
      </c>
      <c r="F94" s="90" t="s">
        <v>1957</v>
      </c>
      <c r="G94" s="90" t="s">
        <v>2584</v>
      </c>
      <c r="H94" s="107">
        <v>1000</v>
      </c>
      <c r="I94" s="108" t="s">
        <v>2583</v>
      </c>
      <c r="J94" s="304"/>
      <c r="K94" s="313"/>
      <c r="L94" s="311" t="s">
        <v>695</v>
      </c>
      <c r="M94" s="5"/>
      <c r="N94" s="5"/>
      <c r="O94" s="5"/>
      <c r="P94" s="5"/>
      <c r="Q94" s="5"/>
      <c r="R94" s="5"/>
      <c r="S94" s="5"/>
      <c r="T94" s="5"/>
      <c r="U94" s="5"/>
      <c r="V94" s="5"/>
      <c r="W94" s="5"/>
      <c r="X94" s="5"/>
      <c r="Y94" s="5"/>
      <c r="Z94" s="5"/>
      <c r="AA94" s="5"/>
      <c r="AB94" s="5"/>
      <c r="AC94" s="5"/>
    </row>
    <row r="95" spans="1:29" ht="99.75" thickBot="1" x14ac:dyDescent="0.3">
      <c r="A95" s="307" t="s">
        <v>1945</v>
      </c>
      <c r="B95" s="373" t="s">
        <v>2582</v>
      </c>
      <c r="C95" s="374" t="s">
        <v>2581</v>
      </c>
      <c r="D95" s="307" t="s">
        <v>68</v>
      </c>
      <c r="E95" s="66" t="s">
        <v>2580</v>
      </c>
      <c r="F95" s="66" t="s">
        <v>2579</v>
      </c>
      <c r="G95" s="66" t="s">
        <v>2578</v>
      </c>
      <c r="H95" s="109" t="s">
        <v>512</v>
      </c>
      <c r="I95" s="66" t="s">
        <v>2577</v>
      </c>
      <c r="J95" s="110"/>
      <c r="K95" s="66"/>
      <c r="L95" s="53" t="s">
        <v>2563</v>
      </c>
      <c r="M95" s="5"/>
      <c r="N95" s="5"/>
      <c r="O95" s="5"/>
      <c r="P95" s="5"/>
      <c r="Q95" s="5"/>
      <c r="R95" s="5"/>
      <c r="S95" s="5"/>
      <c r="T95" s="5"/>
      <c r="U95" s="5"/>
      <c r="V95" s="5"/>
      <c r="W95" s="5"/>
      <c r="X95" s="5"/>
      <c r="Y95" s="5"/>
      <c r="Z95" s="5"/>
      <c r="AA95" s="5"/>
      <c r="AB95" s="5"/>
      <c r="AC95" s="5"/>
    </row>
    <row r="96" spans="1:29" ht="363.75" thickBot="1" x14ac:dyDescent="0.3">
      <c r="A96" s="304" t="s">
        <v>1945</v>
      </c>
      <c r="B96" s="361"/>
      <c r="C96" s="357"/>
      <c r="D96" s="304" t="s">
        <v>67</v>
      </c>
      <c r="E96" s="18" t="s">
        <v>2576</v>
      </c>
      <c r="F96" s="56" t="s">
        <v>416</v>
      </c>
      <c r="G96" s="18" t="s">
        <v>2575</v>
      </c>
      <c r="H96" s="109" t="s">
        <v>512</v>
      </c>
      <c r="I96" s="18" t="s">
        <v>2574</v>
      </c>
      <c r="J96" s="111"/>
      <c r="K96" s="18" t="s">
        <v>2573</v>
      </c>
      <c r="L96" s="53" t="s">
        <v>2563</v>
      </c>
      <c r="M96" s="5"/>
      <c r="N96" s="5"/>
      <c r="O96" s="5"/>
      <c r="P96" s="5"/>
      <c r="Q96" s="5"/>
      <c r="R96" s="5"/>
      <c r="S96" s="5"/>
      <c r="T96" s="5"/>
      <c r="U96" s="5"/>
      <c r="V96" s="5"/>
      <c r="W96" s="5"/>
      <c r="X96" s="5"/>
      <c r="Y96" s="5"/>
      <c r="Z96" s="5"/>
      <c r="AA96" s="5"/>
      <c r="AB96" s="5"/>
      <c r="AC96" s="5"/>
    </row>
    <row r="97" spans="1:29" s="24" customFormat="1" ht="132.75" thickBot="1" x14ac:dyDescent="0.3">
      <c r="A97" s="304" t="s">
        <v>1945</v>
      </c>
      <c r="B97" s="361"/>
      <c r="C97" s="357"/>
      <c r="D97" s="304" t="s">
        <v>69</v>
      </c>
      <c r="E97" s="16" t="s">
        <v>2572</v>
      </c>
      <c r="F97" s="56" t="s">
        <v>377</v>
      </c>
      <c r="G97" s="16" t="s">
        <v>2571</v>
      </c>
      <c r="H97" s="109" t="s">
        <v>512</v>
      </c>
      <c r="I97" s="16" t="s">
        <v>2570</v>
      </c>
      <c r="J97" s="16"/>
      <c r="K97" s="16" t="s">
        <v>2569</v>
      </c>
      <c r="L97" s="53" t="s">
        <v>2563</v>
      </c>
      <c r="M97" s="5"/>
      <c r="N97" s="5"/>
      <c r="O97" s="5"/>
      <c r="P97" s="5"/>
      <c r="Q97" s="5"/>
      <c r="R97" s="5"/>
      <c r="S97" s="5"/>
      <c r="T97" s="5"/>
      <c r="U97" s="5"/>
      <c r="V97" s="5"/>
      <c r="W97" s="5"/>
      <c r="X97" s="5"/>
      <c r="Y97" s="5"/>
      <c r="Z97" s="5"/>
      <c r="AA97" s="5"/>
      <c r="AB97" s="5"/>
      <c r="AC97" s="5"/>
    </row>
    <row r="98" spans="1:29" ht="409.6" thickBot="1" x14ac:dyDescent="0.3">
      <c r="A98" s="304" t="s">
        <v>1945</v>
      </c>
      <c r="B98" s="361"/>
      <c r="C98" s="357"/>
      <c r="D98" s="353">
        <v>38323</v>
      </c>
      <c r="E98" s="51" t="s">
        <v>2568</v>
      </c>
      <c r="F98" s="56" t="s">
        <v>377</v>
      </c>
      <c r="G98" s="51" t="s">
        <v>2567</v>
      </c>
      <c r="H98" s="112" t="s">
        <v>2566</v>
      </c>
      <c r="I98" s="51" t="s">
        <v>2565</v>
      </c>
      <c r="J98" s="51"/>
      <c r="K98" s="113" t="s">
        <v>2564</v>
      </c>
      <c r="L98" s="53" t="s">
        <v>2563</v>
      </c>
      <c r="M98" s="5"/>
      <c r="N98" s="5"/>
      <c r="O98" s="5"/>
      <c r="P98" s="5"/>
      <c r="Q98" s="5"/>
      <c r="R98" s="5"/>
      <c r="S98" s="5"/>
      <c r="T98" s="5"/>
      <c r="U98" s="5"/>
      <c r="V98" s="5"/>
      <c r="W98" s="5"/>
      <c r="X98" s="5"/>
      <c r="Y98" s="5"/>
      <c r="Z98" s="5"/>
      <c r="AA98" s="5"/>
      <c r="AB98" s="5"/>
      <c r="AC98" s="5"/>
    </row>
    <row r="99" spans="1:29" ht="20.25" customHeight="1" thickBot="1" x14ac:dyDescent="0.3">
      <c r="A99" s="358" t="s">
        <v>2562</v>
      </c>
      <c r="B99" s="359"/>
      <c r="C99" s="359"/>
      <c r="D99" s="359"/>
      <c r="E99" s="359"/>
      <c r="F99" s="359"/>
      <c r="G99" s="359"/>
      <c r="H99" s="359"/>
      <c r="I99" s="359"/>
      <c r="J99" s="359"/>
      <c r="K99" s="359"/>
      <c r="L99" s="360"/>
      <c r="M99" s="14"/>
      <c r="N99" s="14"/>
      <c r="O99" s="14"/>
      <c r="P99" s="14"/>
      <c r="Q99" s="14"/>
      <c r="R99" s="14"/>
      <c r="S99" s="14"/>
      <c r="T99" s="14"/>
      <c r="U99" s="14"/>
      <c r="V99" s="14"/>
      <c r="W99" s="14"/>
      <c r="X99" s="14"/>
      <c r="Y99" s="14"/>
      <c r="Z99" s="14"/>
      <c r="AA99" s="14"/>
      <c r="AB99" s="14"/>
      <c r="AC99" s="14"/>
    </row>
    <row r="100" spans="1:29" ht="169.5" customHeight="1" thickBot="1" x14ac:dyDescent="0.3">
      <c r="A100" s="352" t="s">
        <v>410</v>
      </c>
      <c r="B100" s="361" t="s">
        <v>2561</v>
      </c>
      <c r="C100" s="357" t="s">
        <v>2560</v>
      </c>
      <c r="D100" s="304" t="s">
        <v>12</v>
      </c>
      <c r="E100" s="304" t="s">
        <v>2559</v>
      </c>
      <c r="F100" s="304" t="s">
        <v>416</v>
      </c>
      <c r="G100" s="304" t="s">
        <v>2558</v>
      </c>
      <c r="H100" s="46" t="s">
        <v>2557</v>
      </c>
      <c r="I100" s="304" t="s">
        <v>2556</v>
      </c>
      <c r="J100" s="304"/>
      <c r="K100" s="304"/>
      <c r="L100" s="36" t="s">
        <v>2526</v>
      </c>
      <c r="M100" s="4"/>
      <c r="N100" s="4"/>
      <c r="O100" s="4"/>
      <c r="P100" s="4"/>
      <c r="Q100" s="4"/>
      <c r="R100" s="4"/>
      <c r="S100" s="4"/>
      <c r="T100" s="4"/>
      <c r="U100" s="4"/>
      <c r="V100" s="4"/>
      <c r="W100" s="4"/>
      <c r="X100" s="4"/>
      <c r="Y100" s="4"/>
      <c r="Z100" s="4"/>
      <c r="AA100" s="4"/>
      <c r="AB100" s="4"/>
      <c r="AC100" s="4"/>
    </row>
    <row r="101" spans="1:29" ht="83.25" thickBot="1" x14ac:dyDescent="0.3">
      <c r="A101" s="304" t="s">
        <v>410</v>
      </c>
      <c r="B101" s="361"/>
      <c r="C101" s="357"/>
      <c r="D101" s="304" t="s">
        <v>45</v>
      </c>
      <c r="E101" s="304" t="s">
        <v>2555</v>
      </c>
      <c r="F101" s="304" t="s">
        <v>416</v>
      </c>
      <c r="G101" s="304" t="s">
        <v>2554</v>
      </c>
      <c r="H101" s="46" t="s">
        <v>2553</v>
      </c>
      <c r="I101" s="304" t="s">
        <v>2552</v>
      </c>
      <c r="J101" s="304"/>
      <c r="K101" s="304"/>
      <c r="L101" s="36" t="s">
        <v>2526</v>
      </c>
      <c r="M101" s="4"/>
      <c r="N101" s="4"/>
      <c r="O101" s="4"/>
      <c r="P101" s="4"/>
      <c r="Q101" s="4"/>
      <c r="R101" s="4"/>
      <c r="S101" s="4"/>
      <c r="T101" s="4"/>
      <c r="U101" s="4"/>
      <c r="V101" s="4"/>
      <c r="W101" s="4"/>
      <c r="X101" s="4"/>
      <c r="Y101" s="4"/>
      <c r="Z101" s="4"/>
      <c r="AA101" s="4"/>
      <c r="AB101" s="4"/>
      <c r="AC101" s="4"/>
    </row>
    <row r="102" spans="1:29" ht="83.25" thickBot="1" x14ac:dyDescent="0.3">
      <c r="A102" s="304" t="s">
        <v>410</v>
      </c>
      <c r="B102" s="361"/>
      <c r="C102" s="357"/>
      <c r="D102" s="304" t="s">
        <v>13</v>
      </c>
      <c r="E102" s="304" t="s">
        <v>2551</v>
      </c>
      <c r="F102" s="304" t="s">
        <v>416</v>
      </c>
      <c r="G102" s="304" t="s">
        <v>2550</v>
      </c>
      <c r="H102" s="46" t="s">
        <v>2530</v>
      </c>
      <c r="I102" s="304" t="s">
        <v>2545</v>
      </c>
      <c r="J102" s="304"/>
      <c r="K102" s="304"/>
      <c r="L102" s="36" t="s">
        <v>2526</v>
      </c>
      <c r="M102" s="4"/>
      <c r="N102" s="4"/>
      <c r="O102" s="4"/>
      <c r="P102" s="4"/>
      <c r="Q102" s="4"/>
      <c r="R102" s="4"/>
      <c r="S102" s="4"/>
      <c r="T102" s="4"/>
      <c r="U102" s="4"/>
      <c r="V102" s="4"/>
      <c r="W102" s="4"/>
      <c r="X102" s="4"/>
      <c r="Y102" s="4"/>
      <c r="Z102" s="4"/>
      <c r="AA102" s="4"/>
      <c r="AB102" s="4"/>
      <c r="AC102" s="4"/>
    </row>
    <row r="103" spans="1:29" ht="135.75" customHeight="1" thickBot="1" x14ac:dyDescent="0.3">
      <c r="A103" s="304" t="s">
        <v>410</v>
      </c>
      <c r="B103" s="361"/>
      <c r="C103" s="357"/>
      <c r="D103" s="304" t="s">
        <v>232</v>
      </c>
      <c r="E103" s="304" t="s">
        <v>2549</v>
      </c>
      <c r="F103" s="304" t="s">
        <v>416</v>
      </c>
      <c r="G103" s="304" t="s">
        <v>2548</v>
      </c>
      <c r="H103" s="46" t="s">
        <v>2490</v>
      </c>
      <c r="I103" s="304" t="s">
        <v>2545</v>
      </c>
      <c r="J103" s="304"/>
      <c r="K103" s="304"/>
      <c r="L103" s="36" t="s">
        <v>2526</v>
      </c>
      <c r="M103" s="4"/>
      <c r="N103" s="4"/>
      <c r="O103" s="4"/>
      <c r="P103" s="4"/>
      <c r="Q103" s="4"/>
      <c r="R103" s="4"/>
      <c r="S103" s="4"/>
      <c r="T103" s="4"/>
      <c r="U103" s="4"/>
      <c r="V103" s="4"/>
      <c r="W103" s="4"/>
      <c r="X103" s="4"/>
      <c r="Y103" s="4"/>
      <c r="Z103" s="4"/>
      <c r="AA103" s="4"/>
      <c r="AB103" s="4"/>
      <c r="AC103" s="4"/>
    </row>
    <row r="104" spans="1:29" ht="83.25" thickBot="1" x14ac:dyDescent="0.3">
      <c r="A104" s="304" t="s">
        <v>410</v>
      </c>
      <c r="B104" s="361"/>
      <c r="C104" s="357"/>
      <c r="D104" s="304" t="s">
        <v>233</v>
      </c>
      <c r="E104" s="304" t="s">
        <v>2547</v>
      </c>
      <c r="F104" s="304" t="s">
        <v>416</v>
      </c>
      <c r="G104" s="304" t="s">
        <v>2546</v>
      </c>
      <c r="H104" s="46" t="s">
        <v>2487</v>
      </c>
      <c r="I104" s="304" t="s">
        <v>2545</v>
      </c>
      <c r="J104" s="304"/>
      <c r="K104" s="304"/>
      <c r="L104" s="36" t="s">
        <v>2526</v>
      </c>
      <c r="M104" s="4"/>
      <c r="N104" s="4"/>
      <c r="O104" s="4"/>
      <c r="P104" s="4"/>
      <c r="Q104" s="4"/>
      <c r="R104" s="4"/>
      <c r="S104" s="4"/>
      <c r="T104" s="4"/>
      <c r="U104" s="4"/>
      <c r="V104" s="4"/>
      <c r="W104" s="4"/>
      <c r="X104" s="4"/>
      <c r="Y104" s="4"/>
      <c r="Z104" s="4"/>
      <c r="AA104" s="4"/>
      <c r="AB104" s="4"/>
      <c r="AC104" s="4"/>
    </row>
    <row r="105" spans="1:29" ht="304.5" customHeight="1" thickBot="1" x14ac:dyDescent="0.3">
      <c r="A105" s="304" t="s">
        <v>2482</v>
      </c>
      <c r="B105" s="361"/>
      <c r="C105" s="357"/>
      <c r="D105" s="304" t="s">
        <v>234</v>
      </c>
      <c r="E105" s="304" t="s">
        <v>2544</v>
      </c>
      <c r="F105" s="304" t="s">
        <v>2277</v>
      </c>
      <c r="G105" s="304" t="s">
        <v>2543</v>
      </c>
      <c r="H105" s="304" t="s">
        <v>235</v>
      </c>
      <c r="I105" s="304" t="s">
        <v>2483</v>
      </c>
      <c r="J105" s="304"/>
      <c r="K105" s="304"/>
      <c r="L105" s="304" t="s">
        <v>2539</v>
      </c>
      <c r="M105" s="4"/>
      <c r="N105" s="4"/>
      <c r="O105" s="4"/>
      <c r="P105" s="4"/>
      <c r="Q105" s="4"/>
      <c r="R105" s="4"/>
      <c r="S105" s="4"/>
      <c r="T105" s="4"/>
      <c r="U105" s="4"/>
      <c r="V105" s="4"/>
      <c r="W105" s="4"/>
      <c r="X105" s="4"/>
      <c r="Y105" s="4"/>
      <c r="Z105" s="4"/>
      <c r="AA105" s="4"/>
      <c r="AB105" s="4"/>
      <c r="AC105" s="4"/>
    </row>
    <row r="106" spans="1:29" ht="322.5" customHeight="1" thickBot="1" x14ac:dyDescent="0.3">
      <c r="A106" s="304" t="s">
        <v>2482</v>
      </c>
      <c r="B106" s="361"/>
      <c r="C106" s="357"/>
      <c r="D106" s="304" t="s">
        <v>236</v>
      </c>
      <c r="E106" s="304" t="s">
        <v>2542</v>
      </c>
      <c r="F106" s="304" t="s">
        <v>2306</v>
      </c>
      <c r="G106" s="304" t="s">
        <v>2541</v>
      </c>
      <c r="H106" s="114" t="s">
        <v>237</v>
      </c>
      <c r="I106" s="304" t="s">
        <v>2483</v>
      </c>
      <c r="J106" s="304" t="s">
        <v>2540</v>
      </c>
      <c r="K106" s="304"/>
      <c r="L106" s="304" t="s">
        <v>2539</v>
      </c>
      <c r="M106" s="4"/>
      <c r="N106" s="4"/>
      <c r="O106" s="4"/>
      <c r="P106" s="4"/>
      <c r="Q106" s="4"/>
      <c r="R106" s="4"/>
      <c r="S106" s="4"/>
      <c r="T106" s="4"/>
      <c r="U106" s="4"/>
      <c r="V106" s="4"/>
      <c r="W106" s="4"/>
      <c r="X106" s="4"/>
      <c r="Y106" s="4"/>
      <c r="Z106" s="4"/>
      <c r="AA106" s="4"/>
      <c r="AB106" s="4"/>
      <c r="AC106" s="4"/>
    </row>
    <row r="107" spans="1:29" ht="204" customHeight="1" thickBot="1" x14ac:dyDescent="0.3">
      <c r="A107" s="304" t="s">
        <v>410</v>
      </c>
      <c r="B107" s="361" t="s">
        <v>2538</v>
      </c>
      <c r="C107" s="357" t="s">
        <v>2537</v>
      </c>
      <c r="D107" s="315" t="s">
        <v>14</v>
      </c>
      <c r="E107" s="304" t="s">
        <v>2536</v>
      </c>
      <c r="F107" s="304" t="s">
        <v>416</v>
      </c>
      <c r="G107" s="304" t="s">
        <v>2535</v>
      </c>
      <c r="H107" s="46" t="s">
        <v>2487</v>
      </c>
      <c r="I107" s="304" t="s">
        <v>2527</v>
      </c>
      <c r="J107" s="304"/>
      <c r="K107" s="304"/>
      <c r="L107" s="36" t="s">
        <v>2526</v>
      </c>
      <c r="M107" s="4"/>
      <c r="N107" s="4"/>
      <c r="O107" s="4"/>
      <c r="P107" s="4"/>
      <c r="Q107" s="4"/>
      <c r="R107" s="4"/>
      <c r="S107" s="4"/>
      <c r="T107" s="4"/>
      <c r="U107" s="4"/>
      <c r="V107" s="4"/>
      <c r="W107" s="4"/>
      <c r="X107" s="4"/>
      <c r="Y107" s="4"/>
      <c r="Z107" s="4"/>
      <c r="AA107" s="4"/>
      <c r="AB107" s="4"/>
      <c r="AC107" s="4"/>
    </row>
    <row r="108" spans="1:29" ht="136.5" customHeight="1" thickBot="1" x14ac:dyDescent="0.3">
      <c r="A108" s="304" t="s">
        <v>410</v>
      </c>
      <c r="B108" s="361"/>
      <c r="C108" s="357"/>
      <c r="D108" s="304" t="s">
        <v>46</v>
      </c>
      <c r="E108" s="304" t="s">
        <v>2534</v>
      </c>
      <c r="F108" s="304" t="s">
        <v>416</v>
      </c>
      <c r="G108" s="304" t="s">
        <v>2533</v>
      </c>
      <c r="H108" s="46" t="s">
        <v>2490</v>
      </c>
      <c r="I108" s="304" t="s">
        <v>2527</v>
      </c>
      <c r="J108" s="304"/>
      <c r="K108" s="304"/>
      <c r="L108" s="36" t="s">
        <v>2526</v>
      </c>
      <c r="M108" s="4"/>
      <c r="N108" s="4"/>
      <c r="O108" s="4"/>
      <c r="P108" s="4"/>
      <c r="Q108" s="4"/>
      <c r="R108" s="4"/>
      <c r="S108" s="4"/>
      <c r="T108" s="4"/>
      <c r="U108" s="4"/>
      <c r="V108" s="4"/>
      <c r="W108" s="4"/>
      <c r="X108" s="4"/>
      <c r="Y108" s="4"/>
      <c r="Z108" s="4"/>
      <c r="AA108" s="4"/>
      <c r="AB108" s="4"/>
      <c r="AC108" s="4"/>
    </row>
    <row r="109" spans="1:29" ht="270.75" customHeight="1" thickBot="1" x14ac:dyDescent="0.3">
      <c r="A109" s="304" t="s">
        <v>410</v>
      </c>
      <c r="B109" s="361"/>
      <c r="C109" s="357"/>
      <c r="D109" s="304" t="s">
        <v>47</v>
      </c>
      <c r="E109" s="304" t="s">
        <v>2532</v>
      </c>
      <c r="F109" s="304" t="s">
        <v>416</v>
      </c>
      <c r="G109" s="304" t="s">
        <v>2531</v>
      </c>
      <c r="H109" s="46" t="s">
        <v>2530</v>
      </c>
      <c r="I109" s="304" t="s">
        <v>2527</v>
      </c>
      <c r="J109" s="304"/>
      <c r="K109" s="304"/>
      <c r="L109" s="36" t="s">
        <v>2526</v>
      </c>
      <c r="M109" s="4"/>
      <c r="N109" s="4"/>
      <c r="O109" s="4"/>
      <c r="P109" s="4"/>
      <c r="Q109" s="4"/>
      <c r="R109" s="4"/>
      <c r="S109" s="4"/>
      <c r="T109" s="4"/>
      <c r="U109" s="4"/>
      <c r="V109" s="4"/>
      <c r="W109" s="4"/>
      <c r="X109" s="4"/>
      <c r="Y109" s="4"/>
      <c r="Z109" s="4"/>
      <c r="AA109" s="4"/>
      <c r="AB109" s="4"/>
      <c r="AC109" s="4"/>
    </row>
    <row r="110" spans="1:29" ht="116.25" thickBot="1" x14ac:dyDescent="0.3">
      <c r="A110" s="304" t="s">
        <v>410</v>
      </c>
      <c r="B110" s="361"/>
      <c r="C110" s="357"/>
      <c r="D110" s="304" t="s">
        <v>238</v>
      </c>
      <c r="E110" s="304" t="s">
        <v>2529</v>
      </c>
      <c r="F110" s="304" t="s">
        <v>416</v>
      </c>
      <c r="G110" s="304" t="s">
        <v>2528</v>
      </c>
      <c r="H110" s="46" t="s">
        <v>2490</v>
      </c>
      <c r="I110" s="304" t="s">
        <v>2527</v>
      </c>
      <c r="J110" s="304"/>
      <c r="K110" s="304"/>
      <c r="L110" s="36" t="s">
        <v>2526</v>
      </c>
      <c r="M110" s="4"/>
      <c r="N110" s="4"/>
      <c r="O110" s="4"/>
      <c r="P110" s="4"/>
      <c r="Q110" s="4"/>
      <c r="R110" s="4"/>
      <c r="S110" s="4"/>
      <c r="T110" s="4"/>
      <c r="U110" s="4"/>
      <c r="V110" s="4"/>
      <c r="W110" s="4"/>
      <c r="X110" s="4"/>
      <c r="Y110" s="4"/>
      <c r="Z110" s="4"/>
      <c r="AA110" s="4"/>
      <c r="AB110" s="4"/>
      <c r="AC110" s="4"/>
    </row>
    <row r="111" spans="1:29" ht="189" customHeight="1" thickBot="1" x14ac:dyDescent="0.3">
      <c r="A111" s="304" t="s">
        <v>2458</v>
      </c>
      <c r="B111" s="361"/>
      <c r="C111" s="357"/>
      <c r="D111" s="304" t="s">
        <v>239</v>
      </c>
      <c r="E111" s="304" t="s">
        <v>2525</v>
      </c>
      <c r="F111" s="304" t="s">
        <v>416</v>
      </c>
      <c r="G111" s="304" t="s">
        <v>2524</v>
      </c>
      <c r="H111" s="46">
        <v>5000</v>
      </c>
      <c r="I111" s="304" t="s">
        <v>2458</v>
      </c>
      <c r="J111" s="304" t="s">
        <v>2523</v>
      </c>
      <c r="K111" s="304"/>
      <c r="L111" s="36" t="s">
        <v>2453</v>
      </c>
      <c r="M111" s="4"/>
      <c r="N111" s="4"/>
      <c r="O111" s="4"/>
      <c r="P111" s="4"/>
      <c r="Q111" s="4"/>
      <c r="R111" s="4"/>
      <c r="S111" s="4"/>
      <c r="T111" s="4"/>
      <c r="U111" s="4"/>
      <c r="V111" s="4"/>
      <c r="W111" s="4"/>
      <c r="X111" s="4"/>
      <c r="Y111" s="4"/>
      <c r="Z111" s="4"/>
      <c r="AA111" s="4"/>
      <c r="AB111" s="4"/>
      <c r="AC111" s="4"/>
    </row>
    <row r="112" spans="1:29" ht="409.6" thickBot="1" x14ac:dyDescent="0.3">
      <c r="A112" s="304" t="s">
        <v>2403</v>
      </c>
      <c r="B112" s="361"/>
      <c r="C112" s="357"/>
      <c r="D112" s="304" t="s">
        <v>314</v>
      </c>
      <c r="E112" s="17" t="s">
        <v>2522</v>
      </c>
      <c r="F112" s="304" t="s">
        <v>416</v>
      </c>
      <c r="G112" s="304" t="s">
        <v>2521</v>
      </c>
      <c r="H112" s="115">
        <f>400000+600000+600000</f>
        <v>1600000</v>
      </c>
      <c r="I112" s="304" t="s">
        <v>2520</v>
      </c>
      <c r="J112" s="304" t="s">
        <v>2519</v>
      </c>
      <c r="K112" s="304" t="s">
        <v>2514</v>
      </c>
      <c r="L112" s="17" t="s">
        <v>2513</v>
      </c>
      <c r="M112" s="4"/>
      <c r="N112" s="4"/>
      <c r="O112" s="4"/>
      <c r="P112" s="4"/>
      <c r="Q112" s="4"/>
      <c r="R112" s="4"/>
      <c r="S112" s="4"/>
      <c r="T112" s="4"/>
      <c r="U112" s="4"/>
      <c r="V112" s="4"/>
      <c r="W112" s="4"/>
      <c r="X112" s="4"/>
      <c r="Y112" s="4"/>
      <c r="Z112" s="4"/>
      <c r="AA112" s="4"/>
      <c r="AB112" s="4"/>
      <c r="AC112" s="4"/>
    </row>
    <row r="113" spans="1:29" ht="409.6" thickBot="1" x14ac:dyDescent="0.3">
      <c r="A113" s="304" t="s">
        <v>2403</v>
      </c>
      <c r="B113" s="361"/>
      <c r="C113" s="357"/>
      <c r="D113" s="304" t="s">
        <v>315</v>
      </c>
      <c r="E113" s="304" t="s">
        <v>2518</v>
      </c>
      <c r="F113" s="36" t="s">
        <v>550</v>
      </c>
      <c r="G113" s="304" t="s">
        <v>2517</v>
      </c>
      <c r="H113" s="115">
        <f>(2040000+2040000+2040000)+(2400000+2400000+2400000)</f>
        <v>13320000</v>
      </c>
      <c r="I113" s="304" t="s">
        <v>2516</v>
      </c>
      <c r="J113" s="304" t="s">
        <v>2515</v>
      </c>
      <c r="K113" s="304" t="s">
        <v>2514</v>
      </c>
      <c r="L113" s="17" t="s">
        <v>2513</v>
      </c>
      <c r="M113" s="4"/>
      <c r="N113" s="4"/>
      <c r="O113" s="4"/>
      <c r="P113" s="4"/>
      <c r="Q113" s="4"/>
      <c r="R113" s="4"/>
      <c r="S113" s="4"/>
      <c r="T113" s="4"/>
      <c r="U113" s="4"/>
      <c r="V113" s="4"/>
      <c r="W113" s="4"/>
      <c r="X113" s="4"/>
      <c r="Y113" s="4"/>
      <c r="Z113" s="4"/>
      <c r="AA113" s="4"/>
      <c r="AB113" s="4"/>
      <c r="AC113" s="4"/>
    </row>
    <row r="114" spans="1:29" ht="102" customHeight="1" thickBot="1" x14ac:dyDescent="0.3">
      <c r="A114" s="304" t="s">
        <v>915</v>
      </c>
      <c r="B114" s="361" t="s">
        <v>2512</v>
      </c>
      <c r="C114" s="357" t="s">
        <v>2511</v>
      </c>
      <c r="D114" s="315" t="s">
        <v>17</v>
      </c>
      <c r="E114" s="304" t="s">
        <v>2510</v>
      </c>
      <c r="F114" s="304" t="s">
        <v>416</v>
      </c>
      <c r="G114" s="304" t="s">
        <v>2509</v>
      </c>
      <c r="H114" s="46" t="s">
        <v>2508</v>
      </c>
      <c r="I114" s="304" t="s">
        <v>1225</v>
      </c>
      <c r="J114" s="304"/>
      <c r="K114" s="304"/>
      <c r="L114" s="36" t="s">
        <v>2507</v>
      </c>
      <c r="M114" s="4"/>
      <c r="N114" s="4"/>
      <c r="O114" s="4"/>
      <c r="P114" s="4"/>
      <c r="Q114" s="4"/>
      <c r="R114" s="4"/>
      <c r="S114" s="4"/>
      <c r="T114" s="4"/>
      <c r="U114" s="4"/>
      <c r="V114" s="4"/>
      <c r="W114" s="4"/>
      <c r="X114" s="4"/>
      <c r="Y114" s="4"/>
      <c r="Z114" s="4"/>
      <c r="AA114" s="4"/>
      <c r="AB114" s="4"/>
      <c r="AC114" s="4"/>
    </row>
    <row r="115" spans="1:29" ht="205.5" customHeight="1" thickBot="1" x14ac:dyDescent="0.3">
      <c r="A115" s="304" t="s">
        <v>915</v>
      </c>
      <c r="B115" s="361"/>
      <c r="C115" s="357"/>
      <c r="D115" s="304" t="s">
        <v>18</v>
      </c>
      <c r="E115" s="304" t="s">
        <v>2506</v>
      </c>
      <c r="F115" s="304" t="s">
        <v>416</v>
      </c>
      <c r="G115" s="304" t="s">
        <v>2505</v>
      </c>
      <c r="H115" s="46"/>
      <c r="I115" s="304" t="s">
        <v>1225</v>
      </c>
      <c r="J115" s="304"/>
      <c r="K115" s="304"/>
      <c r="L115" s="36" t="s">
        <v>2504</v>
      </c>
      <c r="M115" s="4"/>
      <c r="N115" s="4"/>
      <c r="O115" s="4"/>
      <c r="P115" s="4"/>
      <c r="Q115" s="4"/>
      <c r="R115" s="4"/>
      <c r="S115" s="4"/>
      <c r="T115" s="4"/>
      <c r="U115" s="4"/>
      <c r="V115" s="4"/>
      <c r="W115" s="4"/>
      <c r="X115" s="4"/>
      <c r="Y115" s="4"/>
      <c r="Z115" s="4"/>
      <c r="AA115" s="4"/>
      <c r="AB115" s="4"/>
      <c r="AC115" s="4"/>
    </row>
    <row r="116" spans="1:29" ht="221.25" customHeight="1" thickBot="1" x14ac:dyDescent="0.3">
      <c r="A116" s="304" t="s">
        <v>410</v>
      </c>
      <c r="B116" s="361"/>
      <c r="C116" s="357"/>
      <c r="D116" s="304" t="s">
        <v>19</v>
      </c>
      <c r="E116" s="304" t="s">
        <v>2503</v>
      </c>
      <c r="F116" s="304" t="s">
        <v>416</v>
      </c>
      <c r="G116" s="304" t="s">
        <v>2502</v>
      </c>
      <c r="H116" s="46" t="s">
        <v>2487</v>
      </c>
      <c r="I116" s="304" t="s">
        <v>2497</v>
      </c>
      <c r="J116" s="304" t="s">
        <v>2501</v>
      </c>
      <c r="K116" s="304"/>
      <c r="L116" s="36" t="s">
        <v>695</v>
      </c>
      <c r="M116" s="4"/>
      <c r="N116" s="4"/>
      <c r="O116" s="4"/>
      <c r="P116" s="4"/>
      <c r="Q116" s="4"/>
      <c r="R116" s="4"/>
      <c r="S116" s="4"/>
      <c r="T116" s="4"/>
      <c r="U116" s="4"/>
      <c r="V116" s="4"/>
      <c r="W116" s="4"/>
      <c r="X116" s="4"/>
      <c r="Y116" s="4"/>
      <c r="Z116" s="4"/>
      <c r="AA116" s="4"/>
      <c r="AB116" s="4"/>
      <c r="AC116" s="4"/>
    </row>
    <row r="117" spans="1:29" ht="215.25" thickBot="1" x14ac:dyDescent="0.3">
      <c r="A117" s="304" t="s">
        <v>410</v>
      </c>
      <c r="B117" s="361"/>
      <c r="C117" s="357"/>
      <c r="D117" s="304" t="s">
        <v>240</v>
      </c>
      <c r="E117" s="304" t="s">
        <v>2500</v>
      </c>
      <c r="F117" s="304" t="s">
        <v>416</v>
      </c>
      <c r="G117" s="304" t="s">
        <v>2499</v>
      </c>
      <c r="H117" s="46" t="s">
        <v>2498</v>
      </c>
      <c r="I117" s="304" t="s">
        <v>2497</v>
      </c>
      <c r="J117" s="304" t="s">
        <v>2496</v>
      </c>
      <c r="K117" s="304"/>
      <c r="L117" s="36" t="s">
        <v>695</v>
      </c>
      <c r="M117" s="4"/>
      <c r="N117" s="4"/>
      <c r="O117" s="4"/>
      <c r="P117" s="4"/>
      <c r="Q117" s="4"/>
      <c r="R117" s="4"/>
      <c r="S117" s="4"/>
      <c r="T117" s="4"/>
      <c r="U117" s="4"/>
      <c r="V117" s="4"/>
      <c r="W117" s="4"/>
      <c r="X117" s="4"/>
      <c r="Y117" s="4"/>
      <c r="Z117" s="4"/>
      <c r="AA117" s="4"/>
      <c r="AB117" s="4"/>
      <c r="AC117" s="4"/>
    </row>
    <row r="118" spans="1:29" ht="169.5" customHeight="1" thickBot="1" x14ac:dyDescent="0.3">
      <c r="A118" s="304" t="s">
        <v>410</v>
      </c>
      <c r="B118" s="361"/>
      <c r="C118" s="357"/>
      <c r="D118" s="304" t="s">
        <v>241</v>
      </c>
      <c r="E118" s="304" t="s">
        <v>2495</v>
      </c>
      <c r="F118" s="304" t="s">
        <v>416</v>
      </c>
      <c r="G118" s="304" t="s">
        <v>2494</v>
      </c>
      <c r="H118" s="46" t="s">
        <v>2487</v>
      </c>
      <c r="I118" s="304" t="s">
        <v>2493</v>
      </c>
      <c r="J118" s="304"/>
      <c r="K118" s="304"/>
      <c r="L118" s="36" t="s">
        <v>695</v>
      </c>
      <c r="M118" s="4"/>
      <c r="N118" s="4"/>
      <c r="O118" s="4"/>
      <c r="P118" s="4"/>
      <c r="Q118" s="4"/>
      <c r="R118" s="4"/>
      <c r="S118" s="4"/>
      <c r="T118" s="4"/>
      <c r="U118" s="4"/>
      <c r="V118" s="4"/>
      <c r="W118" s="4"/>
      <c r="X118" s="4"/>
      <c r="Y118" s="4"/>
      <c r="Z118" s="4"/>
      <c r="AA118" s="4"/>
      <c r="AB118" s="4"/>
      <c r="AC118" s="4"/>
    </row>
    <row r="119" spans="1:29" ht="83.25" thickBot="1" x14ac:dyDescent="0.3">
      <c r="A119" s="304" t="s">
        <v>410</v>
      </c>
      <c r="B119" s="361"/>
      <c r="C119" s="357"/>
      <c r="D119" s="304" t="s">
        <v>242</v>
      </c>
      <c r="E119" s="304" t="s">
        <v>2492</v>
      </c>
      <c r="F119" s="304" t="s">
        <v>416</v>
      </c>
      <c r="G119" s="304" t="s">
        <v>2491</v>
      </c>
      <c r="H119" s="46" t="s">
        <v>2490</v>
      </c>
      <c r="I119" s="304" t="s">
        <v>2486</v>
      </c>
      <c r="J119" s="304"/>
      <c r="K119" s="304"/>
      <c r="L119" s="36" t="s">
        <v>695</v>
      </c>
      <c r="M119" s="4"/>
      <c r="N119" s="4"/>
      <c r="O119" s="4"/>
      <c r="P119" s="4"/>
      <c r="Q119" s="4"/>
      <c r="R119" s="4"/>
      <c r="S119" s="4"/>
      <c r="T119" s="4"/>
      <c r="U119" s="4"/>
      <c r="V119" s="4"/>
      <c r="W119" s="4"/>
      <c r="X119" s="4"/>
      <c r="Y119" s="4"/>
      <c r="Z119" s="4"/>
      <c r="AA119" s="4"/>
      <c r="AB119" s="4"/>
      <c r="AC119" s="4"/>
    </row>
    <row r="120" spans="1:29" ht="120" customHeight="1" thickBot="1" x14ac:dyDescent="0.3">
      <c r="A120" s="304" t="s">
        <v>410</v>
      </c>
      <c r="B120" s="361"/>
      <c r="C120" s="357"/>
      <c r="D120" s="304" t="s">
        <v>316</v>
      </c>
      <c r="E120" s="304" t="s">
        <v>2489</v>
      </c>
      <c r="F120" s="304" t="s">
        <v>416</v>
      </c>
      <c r="G120" s="304" t="s">
        <v>2488</v>
      </c>
      <c r="H120" s="46" t="s">
        <v>2487</v>
      </c>
      <c r="I120" s="304" t="s">
        <v>2486</v>
      </c>
      <c r="J120" s="304"/>
      <c r="K120" s="304"/>
      <c r="L120" s="36" t="s">
        <v>695</v>
      </c>
      <c r="M120" s="4"/>
      <c r="N120" s="4"/>
      <c r="O120" s="4"/>
      <c r="P120" s="4"/>
      <c r="Q120" s="4"/>
      <c r="R120" s="4"/>
      <c r="S120" s="4"/>
      <c r="T120" s="4"/>
      <c r="U120" s="4"/>
      <c r="V120" s="4"/>
      <c r="W120" s="4"/>
      <c r="X120" s="4"/>
      <c r="Y120" s="4"/>
      <c r="Z120" s="4"/>
      <c r="AA120" s="4"/>
      <c r="AB120" s="4"/>
      <c r="AC120" s="4"/>
    </row>
    <row r="121" spans="1:29" ht="261.75" customHeight="1" thickBot="1" x14ac:dyDescent="0.3">
      <c r="A121" s="304" t="s">
        <v>2482</v>
      </c>
      <c r="B121" s="361"/>
      <c r="C121" s="357"/>
      <c r="D121" s="304" t="s">
        <v>317</v>
      </c>
      <c r="E121" s="304" t="s">
        <v>2485</v>
      </c>
      <c r="F121" s="304" t="s">
        <v>416</v>
      </c>
      <c r="G121" s="304" t="s">
        <v>2484</v>
      </c>
      <c r="H121" s="304" t="s">
        <v>243</v>
      </c>
      <c r="I121" s="304" t="s">
        <v>2483</v>
      </c>
      <c r="J121" s="304"/>
      <c r="K121" s="304"/>
      <c r="L121" s="304" t="s">
        <v>2478</v>
      </c>
      <c r="M121" s="4"/>
      <c r="N121" s="4"/>
      <c r="O121" s="4"/>
      <c r="P121" s="4"/>
      <c r="Q121" s="4"/>
      <c r="R121" s="4"/>
      <c r="S121" s="4"/>
      <c r="T121" s="4"/>
      <c r="U121" s="4"/>
      <c r="V121" s="4"/>
      <c r="W121" s="4"/>
      <c r="X121" s="4"/>
      <c r="Y121" s="4"/>
      <c r="Z121" s="4"/>
      <c r="AA121" s="4"/>
      <c r="AB121" s="4"/>
      <c r="AC121" s="4"/>
    </row>
    <row r="122" spans="1:29" ht="306.75" customHeight="1" thickBot="1" x14ac:dyDescent="0.3">
      <c r="A122" s="304" t="s">
        <v>2482</v>
      </c>
      <c r="B122" s="361"/>
      <c r="C122" s="357"/>
      <c r="D122" s="304" t="s">
        <v>318</v>
      </c>
      <c r="E122" s="304" t="s">
        <v>2481</v>
      </c>
      <c r="F122" s="304" t="s">
        <v>416</v>
      </c>
      <c r="G122" s="304" t="s">
        <v>2480</v>
      </c>
      <c r="H122" s="304" t="s">
        <v>244</v>
      </c>
      <c r="I122" s="304" t="s">
        <v>2479</v>
      </c>
      <c r="J122" s="304"/>
      <c r="K122" s="304"/>
      <c r="L122" s="304" t="s">
        <v>2478</v>
      </c>
      <c r="M122" s="7"/>
      <c r="N122" s="7"/>
      <c r="O122" s="7"/>
      <c r="P122" s="7"/>
      <c r="Q122" s="7"/>
      <c r="R122" s="7"/>
      <c r="S122" s="7"/>
      <c r="T122" s="7"/>
      <c r="U122" s="7"/>
      <c r="V122" s="7"/>
      <c r="W122" s="7"/>
      <c r="X122" s="7"/>
      <c r="Y122" s="7"/>
      <c r="Z122" s="7"/>
      <c r="AA122" s="7"/>
      <c r="AB122" s="7"/>
      <c r="AC122" s="7"/>
    </row>
    <row r="123" spans="1:29" ht="323.25" customHeight="1" thickBot="1" x14ac:dyDescent="0.3">
      <c r="A123" s="304" t="s">
        <v>2363</v>
      </c>
      <c r="B123" s="361"/>
      <c r="C123" s="357"/>
      <c r="D123" s="304" t="s">
        <v>319</v>
      </c>
      <c r="E123" s="58" t="s">
        <v>2477</v>
      </c>
      <c r="F123" s="304" t="s">
        <v>416</v>
      </c>
      <c r="G123" s="58" t="s">
        <v>2476</v>
      </c>
      <c r="H123" s="85" t="s">
        <v>245</v>
      </c>
      <c r="I123" s="58" t="s">
        <v>2475</v>
      </c>
      <c r="J123" s="86" t="s">
        <v>2471</v>
      </c>
      <c r="K123" s="62"/>
      <c r="L123" s="58" t="s">
        <v>2364</v>
      </c>
      <c r="M123" s="7"/>
      <c r="N123" s="7"/>
      <c r="O123" s="7"/>
      <c r="P123" s="7"/>
      <c r="Q123" s="7"/>
      <c r="R123" s="7"/>
      <c r="S123" s="7"/>
      <c r="T123" s="7"/>
      <c r="U123" s="7"/>
      <c r="V123" s="7"/>
      <c r="W123" s="7"/>
      <c r="X123" s="7"/>
      <c r="Y123" s="7"/>
      <c r="Z123" s="7"/>
      <c r="AA123" s="7"/>
      <c r="AB123" s="7"/>
      <c r="AC123" s="7"/>
    </row>
    <row r="124" spans="1:29" ht="324.75" customHeight="1" thickBot="1" x14ac:dyDescent="0.3">
      <c r="A124" s="351" t="s">
        <v>2363</v>
      </c>
      <c r="B124" s="361"/>
      <c r="C124" s="357"/>
      <c r="D124" s="304" t="s">
        <v>320</v>
      </c>
      <c r="E124" s="58" t="s">
        <v>2474</v>
      </c>
      <c r="F124" s="304" t="s">
        <v>416</v>
      </c>
      <c r="G124" s="58" t="s">
        <v>2473</v>
      </c>
      <c r="H124" s="85" t="s">
        <v>246</v>
      </c>
      <c r="I124" s="58" t="s">
        <v>2472</v>
      </c>
      <c r="J124" s="86" t="s">
        <v>2471</v>
      </c>
      <c r="K124" s="58"/>
      <c r="L124" s="58" t="s">
        <v>2364</v>
      </c>
      <c r="M124" s="7"/>
      <c r="N124" s="7"/>
      <c r="O124" s="7"/>
      <c r="P124" s="7"/>
      <c r="Q124" s="7"/>
      <c r="R124" s="7"/>
      <c r="S124" s="7"/>
      <c r="T124" s="7"/>
      <c r="U124" s="7"/>
      <c r="V124" s="7"/>
      <c r="W124" s="7"/>
      <c r="X124" s="7"/>
      <c r="Y124" s="7"/>
      <c r="Z124" s="7"/>
      <c r="AA124" s="7"/>
      <c r="AB124" s="7"/>
      <c r="AC124" s="7"/>
    </row>
    <row r="125" spans="1:29" ht="278.25" customHeight="1" thickBot="1" x14ac:dyDescent="0.3">
      <c r="A125" s="304" t="s">
        <v>196</v>
      </c>
      <c r="B125" s="361"/>
      <c r="C125" s="357"/>
      <c r="D125" s="304" t="s">
        <v>321</v>
      </c>
      <c r="E125" s="54" t="s">
        <v>2470</v>
      </c>
      <c r="F125" s="56" t="s">
        <v>416</v>
      </c>
      <c r="G125" s="54" t="s">
        <v>2469</v>
      </c>
      <c r="H125" s="96">
        <v>50000</v>
      </c>
      <c r="I125" s="73" t="s">
        <v>2466</v>
      </c>
      <c r="J125" s="70"/>
      <c r="K125" s="54"/>
      <c r="L125" s="54" t="s">
        <v>2465</v>
      </c>
      <c r="M125" s="7"/>
      <c r="N125" s="7"/>
      <c r="O125" s="7"/>
      <c r="P125" s="7"/>
      <c r="Q125" s="7"/>
      <c r="R125" s="7"/>
      <c r="S125" s="7"/>
      <c r="T125" s="7"/>
      <c r="U125" s="7"/>
      <c r="V125" s="7"/>
      <c r="W125" s="7"/>
      <c r="X125" s="7"/>
      <c r="Y125" s="7"/>
      <c r="Z125" s="7"/>
      <c r="AA125" s="7"/>
      <c r="AB125" s="7"/>
      <c r="AC125" s="7"/>
    </row>
    <row r="126" spans="1:29" ht="379.5" customHeight="1" thickBot="1" x14ac:dyDescent="0.3">
      <c r="A126" s="304" t="s">
        <v>196</v>
      </c>
      <c r="B126" s="361"/>
      <c r="C126" s="357"/>
      <c r="D126" s="304" t="s">
        <v>322</v>
      </c>
      <c r="E126" s="54" t="s">
        <v>2468</v>
      </c>
      <c r="F126" s="56" t="s">
        <v>416</v>
      </c>
      <c r="G126" s="54" t="s">
        <v>2467</v>
      </c>
      <c r="H126" s="96">
        <v>30000</v>
      </c>
      <c r="I126" s="73" t="s">
        <v>2466</v>
      </c>
      <c r="J126" s="70"/>
      <c r="K126" s="54"/>
      <c r="L126" s="54" t="s">
        <v>2465</v>
      </c>
      <c r="M126" s="7"/>
      <c r="N126" s="7"/>
      <c r="O126" s="7"/>
      <c r="P126" s="7"/>
      <c r="Q126" s="7"/>
      <c r="R126" s="7"/>
      <c r="S126" s="7"/>
      <c r="T126" s="7"/>
      <c r="U126" s="7"/>
      <c r="V126" s="7"/>
      <c r="W126" s="7"/>
      <c r="X126" s="7"/>
      <c r="Y126" s="7"/>
      <c r="Z126" s="7"/>
      <c r="AA126" s="7"/>
      <c r="AB126" s="7"/>
      <c r="AC126" s="7"/>
    </row>
    <row r="127" spans="1:29" ht="409.5" customHeight="1" thickBot="1" x14ac:dyDescent="0.3">
      <c r="A127" s="304" t="s">
        <v>196</v>
      </c>
      <c r="B127" s="361"/>
      <c r="C127" s="357"/>
      <c r="D127" s="304" t="s">
        <v>323</v>
      </c>
      <c r="E127" s="54" t="s">
        <v>2464</v>
      </c>
      <c r="F127" s="56" t="s">
        <v>377</v>
      </c>
      <c r="G127" s="54" t="s">
        <v>2463</v>
      </c>
      <c r="H127" s="71" t="s">
        <v>2462</v>
      </c>
      <c r="I127" s="73" t="s">
        <v>2461</v>
      </c>
      <c r="J127" s="70" t="s">
        <v>2460</v>
      </c>
      <c r="K127" s="54"/>
      <c r="L127" s="54" t="s">
        <v>2459</v>
      </c>
      <c r="M127" s="7"/>
      <c r="N127" s="7"/>
      <c r="O127" s="7"/>
      <c r="P127" s="7"/>
      <c r="Q127" s="7"/>
      <c r="R127" s="7"/>
      <c r="S127" s="7"/>
      <c r="T127" s="7"/>
      <c r="U127" s="7"/>
      <c r="V127" s="7"/>
      <c r="W127" s="7"/>
      <c r="X127" s="7"/>
      <c r="Y127" s="7"/>
      <c r="Z127" s="7"/>
      <c r="AA127" s="7"/>
      <c r="AB127" s="7"/>
      <c r="AC127" s="7"/>
    </row>
    <row r="128" spans="1:29" ht="83.25" thickBot="1" x14ac:dyDescent="0.3">
      <c r="A128" s="304" t="s">
        <v>2458</v>
      </c>
      <c r="B128" s="361"/>
      <c r="C128" s="357"/>
      <c r="D128" s="304" t="s">
        <v>324</v>
      </c>
      <c r="E128" s="304" t="s">
        <v>2457</v>
      </c>
      <c r="F128" s="56" t="s">
        <v>377</v>
      </c>
      <c r="G128" s="304" t="s">
        <v>2456</v>
      </c>
      <c r="H128" s="46">
        <v>2000</v>
      </c>
      <c r="I128" s="304" t="s">
        <v>2455</v>
      </c>
      <c r="J128" s="304" t="s">
        <v>2454</v>
      </c>
      <c r="K128" s="304"/>
      <c r="L128" s="304" t="s">
        <v>2453</v>
      </c>
      <c r="M128" s="7"/>
      <c r="N128" s="7"/>
      <c r="O128" s="7"/>
      <c r="P128" s="7"/>
      <c r="Q128" s="7"/>
      <c r="R128" s="7"/>
      <c r="S128" s="7"/>
      <c r="T128" s="7"/>
      <c r="U128" s="7"/>
      <c r="V128" s="7"/>
      <c r="W128" s="7"/>
      <c r="X128" s="7"/>
      <c r="Y128" s="7"/>
      <c r="Z128" s="7"/>
      <c r="AA128" s="7"/>
      <c r="AB128" s="7"/>
      <c r="AC128" s="7"/>
    </row>
    <row r="129" spans="1:29" ht="83.25" customHeight="1" thickBot="1" x14ac:dyDescent="0.3">
      <c r="A129" s="332" t="s">
        <v>410</v>
      </c>
      <c r="B129" s="361" t="s">
        <v>2452</v>
      </c>
      <c r="C129" s="357" t="s">
        <v>2451</v>
      </c>
      <c r="D129" s="304" t="s">
        <v>20</v>
      </c>
      <c r="E129" s="304" t="s">
        <v>2450</v>
      </c>
      <c r="F129" s="304" t="s">
        <v>2326</v>
      </c>
      <c r="G129" s="304" t="s">
        <v>2449</v>
      </c>
      <c r="H129" s="46" t="s">
        <v>2448</v>
      </c>
      <c r="I129" s="304" t="s">
        <v>2447</v>
      </c>
      <c r="J129" s="304"/>
      <c r="K129" s="304"/>
      <c r="L129" s="304" t="s">
        <v>695</v>
      </c>
      <c r="M129" s="7"/>
      <c r="N129" s="7"/>
      <c r="O129" s="7"/>
      <c r="P129" s="7"/>
      <c r="Q129" s="7"/>
      <c r="R129" s="7"/>
      <c r="S129" s="7"/>
      <c r="T129" s="7"/>
      <c r="U129" s="7"/>
      <c r="V129" s="7"/>
      <c r="W129" s="7"/>
      <c r="X129" s="7"/>
      <c r="Y129" s="7"/>
      <c r="Z129" s="7"/>
      <c r="AA129" s="7"/>
      <c r="AB129" s="7"/>
      <c r="AC129" s="7"/>
    </row>
    <row r="130" spans="1:29" ht="120.75" customHeight="1" thickBot="1" x14ac:dyDescent="0.3">
      <c r="A130" s="304" t="s">
        <v>410</v>
      </c>
      <c r="B130" s="361"/>
      <c r="C130" s="357"/>
      <c r="D130" s="304" t="s">
        <v>21</v>
      </c>
      <c r="E130" s="304" t="s">
        <v>2446</v>
      </c>
      <c r="F130" s="304" t="s">
        <v>416</v>
      </c>
      <c r="G130" s="304" t="s">
        <v>2445</v>
      </c>
      <c r="H130" s="46" t="s">
        <v>2430</v>
      </c>
      <c r="I130" s="304" t="s">
        <v>2444</v>
      </c>
      <c r="J130" s="304"/>
      <c r="K130" s="304"/>
      <c r="L130" s="304" t="s">
        <v>2370</v>
      </c>
      <c r="M130" s="7"/>
      <c r="N130" s="7"/>
      <c r="O130" s="7"/>
      <c r="P130" s="7"/>
      <c r="Q130" s="7"/>
      <c r="R130" s="7"/>
      <c r="S130" s="7"/>
      <c r="T130" s="7"/>
      <c r="U130" s="7"/>
      <c r="V130" s="7"/>
      <c r="W130" s="7"/>
      <c r="X130" s="7"/>
      <c r="Y130" s="7"/>
      <c r="Z130" s="7"/>
      <c r="AA130" s="7"/>
      <c r="AB130" s="7"/>
      <c r="AC130" s="7"/>
    </row>
    <row r="131" spans="1:29" ht="149.25" thickBot="1" x14ac:dyDescent="0.3">
      <c r="A131" s="304" t="s">
        <v>410</v>
      </c>
      <c r="B131" s="361"/>
      <c r="C131" s="357"/>
      <c r="D131" s="304" t="s">
        <v>48</v>
      </c>
      <c r="E131" s="304" t="s">
        <v>2443</v>
      </c>
      <c r="F131" s="304" t="s">
        <v>2326</v>
      </c>
      <c r="G131" s="304" t="s">
        <v>2442</v>
      </c>
      <c r="H131" s="46" t="s">
        <v>2356</v>
      </c>
      <c r="I131" s="304" t="s">
        <v>2441</v>
      </c>
      <c r="J131" s="304"/>
      <c r="K131" s="304"/>
      <c r="L131" s="304" t="s">
        <v>695</v>
      </c>
      <c r="M131" s="7"/>
      <c r="N131" s="7"/>
      <c r="O131" s="7"/>
      <c r="P131" s="7"/>
      <c r="Q131" s="7"/>
      <c r="R131" s="7"/>
      <c r="S131" s="7"/>
      <c r="T131" s="7"/>
      <c r="U131" s="7"/>
      <c r="V131" s="7"/>
      <c r="W131" s="7"/>
      <c r="X131" s="7"/>
      <c r="Y131" s="7"/>
      <c r="Z131" s="7"/>
      <c r="AA131" s="7"/>
      <c r="AB131" s="7"/>
      <c r="AC131" s="7"/>
    </row>
    <row r="132" spans="1:29" ht="297.75" thickBot="1" x14ac:dyDescent="0.3">
      <c r="A132" s="304" t="s">
        <v>410</v>
      </c>
      <c r="B132" s="361"/>
      <c r="C132" s="357"/>
      <c r="D132" s="304" t="s">
        <v>247</v>
      </c>
      <c r="E132" s="304" t="s">
        <v>2440</v>
      </c>
      <c r="F132" s="304" t="s">
        <v>416</v>
      </c>
      <c r="G132" s="304" t="s">
        <v>2439</v>
      </c>
      <c r="H132" s="46" t="s">
        <v>2438</v>
      </c>
      <c r="I132" s="304" t="s">
        <v>2437</v>
      </c>
      <c r="J132" s="304"/>
      <c r="K132" s="304"/>
      <c r="L132" s="304" t="s">
        <v>695</v>
      </c>
      <c r="M132" s="7"/>
      <c r="N132" s="7"/>
      <c r="O132" s="7"/>
      <c r="P132" s="7"/>
      <c r="Q132" s="7"/>
      <c r="R132" s="7"/>
      <c r="S132" s="7"/>
      <c r="T132" s="7"/>
      <c r="U132" s="7"/>
      <c r="V132" s="7"/>
      <c r="W132" s="7"/>
      <c r="X132" s="7"/>
      <c r="Y132" s="7"/>
      <c r="Z132" s="7"/>
      <c r="AA132" s="7"/>
      <c r="AB132" s="7"/>
      <c r="AC132" s="7"/>
    </row>
    <row r="133" spans="1:29" ht="83.25" thickBot="1" x14ac:dyDescent="0.3">
      <c r="A133" s="304" t="s">
        <v>410</v>
      </c>
      <c r="B133" s="361"/>
      <c r="C133" s="357"/>
      <c r="D133" s="304" t="s">
        <v>248</v>
      </c>
      <c r="E133" s="304" t="s">
        <v>2436</v>
      </c>
      <c r="F133" s="304" t="s">
        <v>416</v>
      </c>
      <c r="G133" s="304" t="s">
        <v>2435</v>
      </c>
      <c r="H133" s="46" t="s">
        <v>2356</v>
      </c>
      <c r="I133" s="304" t="s">
        <v>410</v>
      </c>
      <c r="J133" s="304"/>
      <c r="K133" s="304"/>
      <c r="L133" s="304" t="s">
        <v>695</v>
      </c>
      <c r="M133" s="7"/>
      <c r="N133" s="7"/>
      <c r="O133" s="7"/>
      <c r="P133" s="7"/>
      <c r="Q133" s="7"/>
      <c r="R133" s="7"/>
      <c r="S133" s="7"/>
      <c r="T133" s="7"/>
      <c r="U133" s="7"/>
      <c r="V133" s="7"/>
      <c r="W133" s="7"/>
      <c r="X133" s="7"/>
      <c r="Y133" s="7"/>
      <c r="Z133" s="7"/>
      <c r="AA133" s="7"/>
      <c r="AB133" s="7"/>
      <c r="AC133" s="7"/>
    </row>
    <row r="134" spans="1:29" ht="66.75" thickBot="1" x14ac:dyDescent="0.3">
      <c r="A134" s="304" t="s">
        <v>410</v>
      </c>
      <c r="B134" s="361"/>
      <c r="C134" s="357"/>
      <c r="D134" s="304" t="s">
        <v>249</v>
      </c>
      <c r="E134" s="304" t="s">
        <v>2434</v>
      </c>
      <c r="F134" s="304" t="s">
        <v>416</v>
      </c>
      <c r="G134" s="304" t="s">
        <v>2433</v>
      </c>
      <c r="H134" s="46" t="s">
        <v>423</v>
      </c>
      <c r="I134" s="304" t="s">
        <v>410</v>
      </c>
      <c r="J134" s="304"/>
      <c r="K134" s="304"/>
      <c r="L134" s="304" t="s">
        <v>695</v>
      </c>
      <c r="M134" s="7"/>
      <c r="N134" s="7"/>
      <c r="O134" s="7"/>
      <c r="P134" s="7"/>
      <c r="Q134" s="7"/>
      <c r="R134" s="7"/>
      <c r="S134" s="7"/>
      <c r="T134" s="7"/>
      <c r="U134" s="7"/>
      <c r="V134" s="7"/>
      <c r="W134" s="7"/>
      <c r="X134" s="7"/>
      <c r="Y134" s="7"/>
      <c r="Z134" s="7"/>
      <c r="AA134" s="7"/>
      <c r="AB134" s="7"/>
      <c r="AC134" s="7"/>
    </row>
    <row r="135" spans="1:29" ht="83.25" thickBot="1" x14ac:dyDescent="0.3">
      <c r="A135" s="304" t="s">
        <v>410</v>
      </c>
      <c r="B135" s="361"/>
      <c r="C135" s="357"/>
      <c r="D135" s="304" t="s">
        <v>250</v>
      </c>
      <c r="E135" s="304" t="s">
        <v>2432</v>
      </c>
      <c r="F135" s="304" t="s">
        <v>596</v>
      </c>
      <c r="G135" s="304" t="s">
        <v>2431</v>
      </c>
      <c r="H135" s="46" t="s">
        <v>2430</v>
      </c>
      <c r="I135" s="304" t="s">
        <v>2429</v>
      </c>
      <c r="J135" s="304"/>
      <c r="K135" s="304"/>
      <c r="L135" s="304" t="s">
        <v>695</v>
      </c>
      <c r="M135" s="7"/>
      <c r="N135" s="7"/>
      <c r="O135" s="7"/>
      <c r="P135" s="7"/>
      <c r="Q135" s="7"/>
      <c r="R135" s="7"/>
      <c r="S135" s="7"/>
      <c r="T135" s="7"/>
      <c r="U135" s="7"/>
      <c r="V135" s="7"/>
      <c r="W135" s="7"/>
      <c r="X135" s="7"/>
      <c r="Y135" s="7"/>
      <c r="Z135" s="7"/>
      <c r="AA135" s="7"/>
      <c r="AB135" s="7"/>
      <c r="AC135" s="7"/>
    </row>
    <row r="136" spans="1:29" ht="260.25" customHeight="1" thickBot="1" x14ac:dyDescent="0.3">
      <c r="A136" s="304" t="s">
        <v>410</v>
      </c>
      <c r="B136" s="361"/>
      <c r="C136" s="357"/>
      <c r="D136" s="304" t="s">
        <v>251</v>
      </c>
      <c r="E136" s="304" t="s">
        <v>2428</v>
      </c>
      <c r="F136" s="304" t="s">
        <v>2036</v>
      </c>
      <c r="G136" s="304" t="s">
        <v>2427</v>
      </c>
      <c r="H136" s="46" t="s">
        <v>2426</v>
      </c>
      <c r="I136" s="304" t="s">
        <v>2425</v>
      </c>
      <c r="J136" s="304"/>
      <c r="K136" s="304"/>
      <c r="L136" s="304" t="s">
        <v>695</v>
      </c>
      <c r="M136" s="7"/>
      <c r="N136" s="7"/>
      <c r="O136" s="7"/>
      <c r="P136" s="7"/>
      <c r="Q136" s="7"/>
      <c r="R136" s="7"/>
      <c r="S136" s="7"/>
      <c r="T136" s="7"/>
      <c r="U136" s="7"/>
      <c r="V136" s="7"/>
      <c r="W136" s="7"/>
      <c r="X136" s="7"/>
      <c r="Y136" s="7"/>
      <c r="Z136" s="7"/>
      <c r="AA136" s="7"/>
      <c r="AB136" s="7"/>
      <c r="AC136" s="7"/>
    </row>
    <row r="137" spans="1:29" ht="116.25" customHeight="1" thickBot="1" x14ac:dyDescent="0.3">
      <c r="A137" s="304" t="s">
        <v>410</v>
      </c>
      <c r="B137" s="361" t="s">
        <v>2424</v>
      </c>
      <c r="C137" s="357" t="s">
        <v>2423</v>
      </c>
      <c r="D137" s="304" t="s">
        <v>49</v>
      </c>
      <c r="E137" s="304" t="s">
        <v>2422</v>
      </c>
      <c r="F137" s="304" t="s">
        <v>416</v>
      </c>
      <c r="G137" s="304" t="s">
        <v>2421</v>
      </c>
      <c r="H137" s="46" t="s">
        <v>2356</v>
      </c>
      <c r="I137" s="304" t="s">
        <v>2420</v>
      </c>
      <c r="J137" s="304"/>
      <c r="K137" s="304"/>
      <c r="L137" s="36" t="s">
        <v>695</v>
      </c>
      <c r="M137" s="4"/>
      <c r="N137" s="4"/>
      <c r="O137" s="4"/>
      <c r="P137" s="4"/>
      <c r="Q137" s="4"/>
      <c r="R137" s="4"/>
      <c r="S137" s="4"/>
      <c r="T137" s="4"/>
      <c r="U137" s="4"/>
      <c r="V137" s="4"/>
      <c r="W137" s="4"/>
      <c r="X137" s="4"/>
      <c r="Y137" s="4"/>
      <c r="Z137" s="4"/>
      <c r="AA137" s="4"/>
      <c r="AB137" s="4"/>
      <c r="AC137" s="4"/>
    </row>
    <row r="138" spans="1:29" ht="236.25" customHeight="1" thickBot="1" x14ac:dyDescent="0.3">
      <c r="A138" s="304" t="s">
        <v>2403</v>
      </c>
      <c r="B138" s="361"/>
      <c r="C138" s="357"/>
      <c r="D138" s="304" t="s">
        <v>50</v>
      </c>
      <c r="E138" s="304" t="s">
        <v>2419</v>
      </c>
      <c r="F138" s="304" t="s">
        <v>416</v>
      </c>
      <c r="G138" s="304" t="s">
        <v>2418</v>
      </c>
      <c r="H138" s="115">
        <v>10000</v>
      </c>
      <c r="I138" s="304" t="s">
        <v>2417</v>
      </c>
      <c r="J138" s="304" t="s">
        <v>2416</v>
      </c>
      <c r="K138" s="304"/>
      <c r="L138" s="17" t="s">
        <v>2415</v>
      </c>
      <c r="M138" s="4"/>
      <c r="N138" s="4"/>
      <c r="O138" s="4"/>
      <c r="P138" s="4"/>
      <c r="Q138" s="4"/>
      <c r="R138" s="4"/>
      <c r="S138" s="4"/>
      <c r="T138" s="4"/>
      <c r="U138" s="4"/>
      <c r="V138" s="4"/>
      <c r="W138" s="4"/>
      <c r="X138" s="4"/>
      <c r="Y138" s="4"/>
      <c r="Z138" s="4"/>
      <c r="AA138" s="4"/>
      <c r="AB138" s="4"/>
      <c r="AC138" s="4"/>
    </row>
    <row r="139" spans="1:29" s="24" customFormat="1" ht="66.75" customHeight="1" thickBot="1" x14ac:dyDescent="0.3">
      <c r="A139" s="304" t="s">
        <v>2408</v>
      </c>
      <c r="B139" s="361" t="s">
        <v>2414</v>
      </c>
      <c r="C139" s="357" t="s">
        <v>2413</v>
      </c>
      <c r="D139" s="304" t="s">
        <v>51</v>
      </c>
      <c r="E139" s="304" t="s">
        <v>2412</v>
      </c>
      <c r="F139" s="304" t="s">
        <v>2411</v>
      </c>
      <c r="G139" s="304" t="s">
        <v>2410</v>
      </c>
      <c r="H139" s="47" t="s">
        <v>423</v>
      </c>
      <c r="I139" s="36" t="s">
        <v>2405</v>
      </c>
      <c r="J139" s="36"/>
      <c r="K139" s="48"/>
      <c r="L139" s="313" t="s">
        <v>2409</v>
      </c>
      <c r="M139" s="7"/>
      <c r="N139" s="7"/>
      <c r="O139" s="7"/>
      <c r="P139" s="7"/>
      <c r="Q139" s="7"/>
      <c r="R139" s="7"/>
      <c r="S139" s="7"/>
      <c r="T139" s="7"/>
      <c r="U139" s="7"/>
      <c r="V139" s="7"/>
      <c r="W139" s="7"/>
      <c r="X139" s="7"/>
      <c r="Y139" s="7"/>
      <c r="Z139" s="7"/>
      <c r="AA139" s="7"/>
      <c r="AB139" s="7"/>
      <c r="AC139" s="7"/>
    </row>
    <row r="140" spans="1:29" s="24" customFormat="1" ht="198" customHeight="1" thickBot="1" x14ac:dyDescent="0.3">
      <c r="A140" s="304" t="s">
        <v>2408</v>
      </c>
      <c r="B140" s="361"/>
      <c r="C140" s="357"/>
      <c r="D140" s="304" t="s">
        <v>52</v>
      </c>
      <c r="E140" s="304" t="s">
        <v>2407</v>
      </c>
      <c r="F140" s="304" t="s">
        <v>596</v>
      </c>
      <c r="G140" s="49" t="s">
        <v>2406</v>
      </c>
      <c r="H140" s="116" t="s">
        <v>252</v>
      </c>
      <c r="I140" s="36" t="s">
        <v>2405</v>
      </c>
      <c r="J140" s="304"/>
      <c r="K140" s="304"/>
      <c r="L140" s="313" t="s">
        <v>2404</v>
      </c>
      <c r="M140" s="7"/>
      <c r="N140" s="7"/>
      <c r="O140" s="7"/>
      <c r="P140" s="7"/>
      <c r="Q140" s="7"/>
      <c r="R140" s="7"/>
      <c r="S140" s="7"/>
      <c r="T140" s="7"/>
      <c r="U140" s="7"/>
      <c r="V140" s="7"/>
      <c r="W140" s="7"/>
      <c r="X140" s="7"/>
      <c r="Y140" s="7"/>
      <c r="Z140" s="7"/>
      <c r="AA140" s="7"/>
      <c r="AB140" s="7"/>
      <c r="AC140" s="7"/>
    </row>
    <row r="141" spans="1:29" s="24" customFormat="1" ht="223.5" customHeight="1" thickBot="1" x14ac:dyDescent="0.3">
      <c r="A141" s="304" t="s">
        <v>2403</v>
      </c>
      <c r="B141" s="361"/>
      <c r="C141" s="357"/>
      <c r="D141" s="304" t="s">
        <v>59</v>
      </c>
      <c r="E141" s="304" t="s">
        <v>2402</v>
      </c>
      <c r="F141" s="304" t="s">
        <v>550</v>
      </c>
      <c r="G141" s="304" t="s">
        <v>2401</v>
      </c>
      <c r="H141" s="46">
        <f>(5*450*12)+(2*38*12)</f>
        <v>27912</v>
      </c>
      <c r="I141" s="304" t="s">
        <v>2400</v>
      </c>
      <c r="J141" s="304" t="s">
        <v>2399</v>
      </c>
      <c r="K141" s="304" t="s">
        <v>2398</v>
      </c>
      <c r="L141" s="313" t="s">
        <v>2397</v>
      </c>
      <c r="M141" s="7"/>
      <c r="N141" s="7"/>
      <c r="O141" s="7"/>
      <c r="P141" s="7"/>
      <c r="Q141" s="7"/>
      <c r="R141" s="7"/>
      <c r="S141" s="7"/>
      <c r="T141" s="7"/>
      <c r="U141" s="7"/>
      <c r="V141" s="7"/>
      <c r="W141" s="7"/>
      <c r="X141" s="7"/>
      <c r="Y141" s="7"/>
      <c r="Z141" s="7"/>
      <c r="AA141" s="7"/>
      <c r="AB141" s="7"/>
      <c r="AC141" s="7"/>
    </row>
    <row r="142" spans="1:29" ht="132.75" thickBot="1" x14ac:dyDescent="0.3">
      <c r="A142" s="304" t="s">
        <v>410</v>
      </c>
      <c r="B142" s="361"/>
      <c r="C142" s="357"/>
      <c r="D142" s="304" t="s">
        <v>279</v>
      </c>
      <c r="E142" s="304" t="s">
        <v>2396</v>
      </c>
      <c r="F142" s="304" t="s">
        <v>596</v>
      </c>
      <c r="G142" s="304" t="s">
        <v>2395</v>
      </c>
      <c r="H142" s="46" t="s">
        <v>2356</v>
      </c>
      <c r="I142" s="304" t="s">
        <v>2394</v>
      </c>
      <c r="J142" s="304" t="s">
        <v>2391</v>
      </c>
      <c r="K142" s="304"/>
      <c r="L142" s="304" t="s">
        <v>2370</v>
      </c>
      <c r="M142" s="7"/>
      <c r="N142" s="7"/>
      <c r="O142" s="7"/>
      <c r="P142" s="7"/>
      <c r="Q142" s="7"/>
      <c r="R142" s="7"/>
      <c r="S142" s="7"/>
      <c r="T142" s="7"/>
      <c r="U142" s="7"/>
      <c r="V142" s="7"/>
      <c r="W142" s="7"/>
      <c r="X142" s="7"/>
      <c r="Y142" s="7"/>
      <c r="Z142" s="7"/>
      <c r="AA142" s="7"/>
      <c r="AB142" s="7"/>
      <c r="AC142" s="7"/>
    </row>
    <row r="143" spans="1:29" ht="116.25" thickBot="1" x14ac:dyDescent="0.3">
      <c r="A143" s="304" t="s">
        <v>410</v>
      </c>
      <c r="B143" s="361"/>
      <c r="C143" s="357"/>
      <c r="D143" s="304" t="s">
        <v>280</v>
      </c>
      <c r="E143" s="304" t="s">
        <v>2393</v>
      </c>
      <c r="F143" s="304" t="s">
        <v>1972</v>
      </c>
      <c r="G143" s="304" t="s">
        <v>2317</v>
      </c>
      <c r="H143" s="46" t="s">
        <v>697</v>
      </c>
      <c r="I143" s="304" t="s">
        <v>2392</v>
      </c>
      <c r="J143" s="304" t="s">
        <v>2391</v>
      </c>
      <c r="K143" s="304"/>
      <c r="L143" s="36" t="s">
        <v>2370</v>
      </c>
      <c r="M143" s="4"/>
      <c r="N143" s="4"/>
      <c r="O143" s="4"/>
      <c r="P143" s="4"/>
      <c r="Q143" s="4"/>
      <c r="R143" s="4"/>
      <c r="S143" s="4"/>
      <c r="T143" s="4"/>
      <c r="U143" s="4"/>
      <c r="V143" s="4"/>
      <c r="W143" s="4"/>
      <c r="X143" s="4"/>
      <c r="Y143" s="4"/>
      <c r="Z143" s="4"/>
      <c r="AA143" s="4"/>
      <c r="AB143" s="4"/>
      <c r="AC143" s="4"/>
    </row>
    <row r="144" spans="1:29" ht="323.25" customHeight="1" thickBot="1" x14ac:dyDescent="0.3">
      <c r="A144" s="304" t="s">
        <v>2363</v>
      </c>
      <c r="B144" s="361" t="s">
        <v>2390</v>
      </c>
      <c r="C144" s="357" t="s">
        <v>2389</v>
      </c>
      <c r="D144" s="304" t="s">
        <v>53</v>
      </c>
      <c r="E144" s="304" t="s">
        <v>2388</v>
      </c>
      <c r="F144" s="304" t="s">
        <v>385</v>
      </c>
      <c r="G144" s="304" t="s">
        <v>2387</v>
      </c>
      <c r="H144" s="46" t="s">
        <v>253</v>
      </c>
      <c r="I144" s="304" t="s">
        <v>2386</v>
      </c>
      <c r="J144" s="304" t="s">
        <v>2385</v>
      </c>
      <c r="K144" s="304"/>
      <c r="L144" s="36" t="s">
        <v>2364</v>
      </c>
      <c r="M144" s="4"/>
      <c r="N144" s="4"/>
      <c r="O144" s="4"/>
      <c r="P144" s="4"/>
      <c r="Q144" s="4"/>
      <c r="R144" s="4"/>
      <c r="S144" s="4"/>
      <c r="T144" s="4"/>
      <c r="U144" s="4"/>
      <c r="V144" s="4"/>
      <c r="W144" s="4"/>
      <c r="X144" s="4"/>
      <c r="Y144" s="4"/>
      <c r="Z144" s="4"/>
      <c r="AA144" s="4"/>
      <c r="AB144" s="4"/>
      <c r="AC144" s="4"/>
    </row>
    <row r="145" spans="1:256" ht="409.6" thickBot="1" x14ac:dyDescent="0.3">
      <c r="A145" s="304" t="s">
        <v>2363</v>
      </c>
      <c r="B145" s="361"/>
      <c r="C145" s="357"/>
      <c r="D145" s="304" t="s">
        <v>60</v>
      </c>
      <c r="E145" s="304" t="s">
        <v>2384</v>
      </c>
      <c r="F145" s="304" t="s">
        <v>550</v>
      </c>
      <c r="G145" s="304" t="s">
        <v>2383</v>
      </c>
      <c r="H145" s="46" t="s">
        <v>254</v>
      </c>
      <c r="I145" s="304" t="s">
        <v>2382</v>
      </c>
      <c r="J145" s="304" t="s">
        <v>2381</v>
      </c>
      <c r="K145" s="304"/>
      <c r="L145" s="36" t="s">
        <v>2364</v>
      </c>
      <c r="M145" s="4"/>
      <c r="N145" s="4"/>
      <c r="O145" s="4"/>
      <c r="P145" s="4"/>
      <c r="Q145" s="4"/>
      <c r="R145" s="4"/>
      <c r="S145" s="4"/>
      <c r="T145" s="4"/>
      <c r="U145" s="4"/>
      <c r="V145" s="4"/>
      <c r="W145" s="4"/>
      <c r="X145" s="4"/>
      <c r="Y145" s="4"/>
      <c r="Z145" s="4"/>
      <c r="AA145" s="4"/>
      <c r="AB145" s="4"/>
      <c r="AC145" s="4"/>
    </row>
    <row r="146" spans="1:256" ht="219.75" customHeight="1" thickBot="1" x14ac:dyDescent="0.3">
      <c r="A146" s="304" t="s">
        <v>410</v>
      </c>
      <c r="B146" s="361"/>
      <c r="C146" s="357"/>
      <c r="D146" s="304" t="s">
        <v>61</v>
      </c>
      <c r="E146" s="304" t="s">
        <v>2380</v>
      </c>
      <c r="F146" s="304" t="s">
        <v>416</v>
      </c>
      <c r="G146" s="304" t="s">
        <v>2379</v>
      </c>
      <c r="H146" s="46" t="s">
        <v>2378</v>
      </c>
      <c r="I146" s="304" t="s">
        <v>2374</v>
      </c>
      <c r="J146" s="304"/>
      <c r="K146" s="304"/>
      <c r="L146" s="36" t="s">
        <v>2370</v>
      </c>
      <c r="M146" s="4"/>
      <c r="N146" s="4"/>
      <c r="O146" s="4"/>
      <c r="P146" s="4"/>
      <c r="Q146" s="4"/>
      <c r="R146" s="4"/>
      <c r="S146" s="4"/>
      <c r="T146" s="4"/>
      <c r="U146" s="4"/>
      <c r="V146" s="4"/>
      <c r="W146" s="4"/>
      <c r="X146" s="4"/>
      <c r="Y146" s="4"/>
      <c r="Z146" s="4"/>
      <c r="AA146" s="4"/>
      <c r="AB146" s="4"/>
      <c r="AC146" s="4"/>
    </row>
    <row r="147" spans="1:256" ht="99.75" thickBot="1" x14ac:dyDescent="0.3">
      <c r="A147" s="304" t="s">
        <v>410</v>
      </c>
      <c r="B147" s="361"/>
      <c r="C147" s="357"/>
      <c r="D147" s="304" t="s">
        <v>255</v>
      </c>
      <c r="E147" s="304" t="s">
        <v>2377</v>
      </c>
      <c r="F147" s="304" t="s">
        <v>550</v>
      </c>
      <c r="G147" s="304" t="s">
        <v>2376</v>
      </c>
      <c r="H147" s="46" t="s">
        <v>2375</v>
      </c>
      <c r="I147" s="304" t="s">
        <v>2374</v>
      </c>
      <c r="J147" s="304"/>
      <c r="K147" s="304"/>
      <c r="L147" s="36" t="s">
        <v>695</v>
      </c>
      <c r="M147" s="4"/>
      <c r="N147" s="4"/>
      <c r="O147" s="4"/>
      <c r="P147" s="4"/>
      <c r="Q147" s="4"/>
      <c r="R147" s="4"/>
      <c r="S147" s="4"/>
      <c r="T147" s="4"/>
      <c r="U147" s="4"/>
      <c r="V147" s="4"/>
      <c r="W147" s="4"/>
      <c r="X147" s="4"/>
      <c r="Y147" s="4"/>
      <c r="Z147" s="4"/>
      <c r="AA147" s="4"/>
      <c r="AB147" s="4"/>
      <c r="AC147" s="4"/>
    </row>
    <row r="148" spans="1:256" ht="116.25" thickBot="1" x14ac:dyDescent="0.3">
      <c r="A148" s="304" t="s">
        <v>410</v>
      </c>
      <c r="B148" s="361"/>
      <c r="C148" s="357"/>
      <c r="D148" s="304" t="s">
        <v>256</v>
      </c>
      <c r="E148" s="304" t="s">
        <v>2373</v>
      </c>
      <c r="F148" s="304" t="s">
        <v>550</v>
      </c>
      <c r="G148" s="304" t="s">
        <v>2372</v>
      </c>
      <c r="H148" s="46" t="s">
        <v>423</v>
      </c>
      <c r="I148" s="304" t="s">
        <v>2371</v>
      </c>
      <c r="J148" s="304"/>
      <c r="K148" s="304"/>
      <c r="L148" s="36" t="s">
        <v>2370</v>
      </c>
      <c r="M148" s="4"/>
      <c r="N148" s="4"/>
      <c r="O148" s="4"/>
      <c r="P148" s="4"/>
      <c r="Q148" s="4"/>
      <c r="R148" s="4"/>
      <c r="S148" s="4"/>
      <c r="T148" s="4"/>
      <c r="U148" s="4"/>
      <c r="V148" s="4"/>
      <c r="W148" s="4"/>
      <c r="X148" s="4"/>
      <c r="Y148" s="4"/>
      <c r="Z148" s="4"/>
      <c r="AA148" s="4"/>
      <c r="AB148" s="4"/>
      <c r="AC148" s="4"/>
    </row>
    <row r="149" spans="1:256" ht="409.6" thickBot="1" x14ac:dyDescent="0.3">
      <c r="A149" s="304" t="s">
        <v>2363</v>
      </c>
      <c r="B149" s="361" t="s">
        <v>2369</v>
      </c>
      <c r="C149" s="357" t="s">
        <v>2368</v>
      </c>
      <c r="D149" s="304" t="s">
        <v>70</v>
      </c>
      <c r="E149" s="58" t="s">
        <v>2367</v>
      </c>
      <c r="F149" s="304" t="s">
        <v>550</v>
      </c>
      <c r="G149" s="58" t="s">
        <v>2366</v>
      </c>
      <c r="H149" s="85" t="s">
        <v>257</v>
      </c>
      <c r="I149" s="58" t="s">
        <v>2365</v>
      </c>
      <c r="J149" s="86"/>
      <c r="K149" s="58"/>
      <c r="L149" s="58" t="s">
        <v>2364</v>
      </c>
      <c r="M149" s="4"/>
      <c r="N149" s="4"/>
      <c r="O149" s="4"/>
      <c r="P149" s="4"/>
      <c r="Q149" s="4"/>
      <c r="R149" s="4"/>
      <c r="S149" s="4"/>
      <c r="T149" s="4"/>
      <c r="U149" s="4"/>
      <c r="V149" s="4"/>
      <c r="W149" s="4"/>
      <c r="X149" s="4"/>
      <c r="Y149" s="4"/>
      <c r="Z149" s="4"/>
      <c r="AA149" s="4"/>
      <c r="AB149" s="4"/>
      <c r="AC149" s="4"/>
    </row>
    <row r="150" spans="1:256" ht="380.25" thickBot="1" x14ac:dyDescent="0.3">
      <c r="A150" s="304" t="s">
        <v>2363</v>
      </c>
      <c r="B150" s="361"/>
      <c r="C150" s="357"/>
      <c r="D150" s="304" t="s">
        <v>71</v>
      </c>
      <c r="E150" s="58" t="s">
        <v>2362</v>
      </c>
      <c r="F150" s="304" t="s">
        <v>550</v>
      </c>
      <c r="G150" s="58" t="s">
        <v>2361</v>
      </c>
      <c r="H150" s="85" t="s">
        <v>258</v>
      </c>
      <c r="I150" s="58" t="s">
        <v>2360</v>
      </c>
      <c r="J150" s="86"/>
      <c r="K150" s="58"/>
      <c r="L150" s="58" t="s">
        <v>2359</v>
      </c>
      <c r="M150" s="4"/>
      <c r="N150" s="4"/>
      <c r="O150" s="4"/>
      <c r="P150" s="4"/>
      <c r="Q150" s="4"/>
      <c r="R150" s="4"/>
      <c r="S150" s="4"/>
      <c r="T150" s="4"/>
      <c r="U150" s="4"/>
      <c r="V150" s="4"/>
      <c r="W150" s="4"/>
      <c r="X150" s="4"/>
      <c r="Y150" s="4"/>
      <c r="Z150" s="4"/>
      <c r="AA150" s="4"/>
      <c r="AB150" s="4"/>
      <c r="AC150" s="4"/>
    </row>
    <row r="151" spans="1:256" ht="132.75" thickBot="1" x14ac:dyDescent="0.3">
      <c r="A151" s="304" t="s">
        <v>410</v>
      </c>
      <c r="B151" s="361"/>
      <c r="C151" s="357"/>
      <c r="D151" s="304" t="s">
        <v>72</v>
      </c>
      <c r="E151" s="304" t="s">
        <v>2358</v>
      </c>
      <c r="F151" s="304" t="s">
        <v>385</v>
      </c>
      <c r="G151" s="304" t="s">
        <v>2357</v>
      </c>
      <c r="H151" s="46" t="s">
        <v>2356</v>
      </c>
      <c r="I151" s="304" t="s">
        <v>2355</v>
      </c>
      <c r="J151" s="304"/>
      <c r="K151" s="304"/>
      <c r="L151" s="36" t="s">
        <v>695</v>
      </c>
      <c r="M151" s="4"/>
      <c r="N151" s="4"/>
      <c r="O151" s="4"/>
      <c r="P151" s="4"/>
      <c r="Q151" s="4"/>
      <c r="R151" s="4"/>
      <c r="S151" s="4"/>
      <c r="T151" s="4"/>
      <c r="U151" s="4"/>
      <c r="V151" s="4"/>
      <c r="W151" s="4"/>
      <c r="X151" s="4"/>
      <c r="Y151" s="4"/>
      <c r="Z151" s="4"/>
      <c r="AA151" s="4"/>
      <c r="AB151" s="4"/>
      <c r="AC151" s="4"/>
    </row>
    <row r="152" spans="1:256" ht="116.25" thickBot="1" x14ac:dyDescent="0.3">
      <c r="A152" s="304" t="s">
        <v>410</v>
      </c>
      <c r="B152" s="304" t="s">
        <v>2354</v>
      </c>
      <c r="C152" s="305" t="s">
        <v>2353</v>
      </c>
      <c r="D152" s="304" t="s">
        <v>73</v>
      </c>
      <c r="E152" s="304" t="s">
        <v>2352</v>
      </c>
      <c r="F152" s="304" t="s">
        <v>550</v>
      </c>
      <c r="G152" s="304" t="s">
        <v>2351</v>
      </c>
      <c r="H152" s="46" t="s">
        <v>423</v>
      </c>
      <c r="I152" s="304" t="s">
        <v>2350</v>
      </c>
      <c r="J152" s="304"/>
      <c r="K152" s="304"/>
      <c r="L152" s="36" t="s">
        <v>2349</v>
      </c>
      <c r="M152" s="4"/>
      <c r="N152" s="4"/>
      <c r="O152" s="4"/>
      <c r="P152" s="4"/>
      <c r="Q152" s="4"/>
      <c r="R152" s="4"/>
      <c r="S152" s="4"/>
      <c r="T152" s="4"/>
      <c r="U152" s="4"/>
      <c r="V152" s="4"/>
      <c r="W152" s="4"/>
      <c r="X152" s="4"/>
      <c r="Y152" s="4"/>
      <c r="Z152" s="4"/>
      <c r="AA152" s="4"/>
      <c r="AB152" s="4"/>
      <c r="AC152" s="4"/>
    </row>
    <row r="153" spans="1:256" ht="19.5" customHeight="1" thickBot="1" x14ac:dyDescent="0.3">
      <c r="A153" s="358" t="s">
        <v>2348</v>
      </c>
      <c r="B153" s="359"/>
      <c r="C153" s="359"/>
      <c r="D153" s="359"/>
      <c r="E153" s="359"/>
      <c r="F153" s="359"/>
      <c r="G153" s="359"/>
      <c r="H153" s="359"/>
      <c r="I153" s="359"/>
      <c r="J153" s="359"/>
      <c r="K153" s="359"/>
      <c r="L153" s="360"/>
      <c r="M153" s="13"/>
      <c r="N153" s="13"/>
      <c r="O153" s="13"/>
      <c r="P153" s="13"/>
      <c r="Q153" s="13"/>
      <c r="R153" s="13"/>
      <c r="S153" s="13"/>
      <c r="T153" s="13"/>
      <c r="U153" s="13"/>
      <c r="V153" s="13"/>
      <c r="W153" s="13"/>
      <c r="X153" s="13"/>
      <c r="Y153" s="13"/>
      <c r="Z153" s="13"/>
      <c r="AA153" s="13"/>
      <c r="AB153" s="13"/>
      <c r="AC153" s="13"/>
      <c r="AH153" s="363"/>
      <c r="AI153" s="363"/>
      <c r="AJ153" s="363"/>
      <c r="AK153" s="363"/>
      <c r="AL153" s="363"/>
      <c r="AM153" s="363"/>
      <c r="AN153" s="363"/>
      <c r="AO153" s="363"/>
      <c r="AP153" s="363"/>
      <c r="AQ153" s="363"/>
      <c r="AR153" s="363"/>
      <c r="AS153" s="363"/>
      <c r="AT153" s="363"/>
      <c r="AU153" s="363"/>
      <c r="AV153" s="363"/>
      <c r="AW153" s="363"/>
      <c r="AX153" s="363"/>
      <c r="AY153" s="363"/>
      <c r="AZ153" s="363"/>
      <c r="BA153" s="363"/>
      <c r="BB153" s="363"/>
      <c r="BC153" s="363"/>
      <c r="BD153" s="363"/>
      <c r="BE153" s="363"/>
      <c r="BF153" s="363"/>
      <c r="BG153" s="363"/>
      <c r="BH153" s="363"/>
      <c r="BI153" s="363"/>
      <c r="BJ153" s="363"/>
      <c r="BK153" s="363"/>
      <c r="BL153" s="363"/>
      <c r="BM153" s="363"/>
      <c r="BN153" s="363"/>
      <c r="BO153" s="363"/>
      <c r="BP153" s="363"/>
      <c r="BQ153" s="363"/>
      <c r="BR153" s="363"/>
      <c r="BS153" s="363"/>
      <c r="BT153" s="363"/>
      <c r="BU153" s="363"/>
      <c r="BV153" s="363"/>
      <c r="BW153" s="363"/>
      <c r="BX153" s="363"/>
      <c r="BY153" s="363"/>
      <c r="BZ153" s="363"/>
      <c r="CA153" s="363"/>
      <c r="CB153" s="363"/>
      <c r="CC153" s="363"/>
      <c r="CD153" s="363"/>
      <c r="CE153" s="363"/>
      <c r="CF153" s="363"/>
      <c r="CG153" s="363"/>
      <c r="CH153" s="363"/>
      <c r="CI153" s="363"/>
      <c r="CJ153" s="363"/>
      <c r="CK153" s="363"/>
      <c r="CL153" s="363"/>
      <c r="CM153" s="363"/>
      <c r="CN153" s="363"/>
      <c r="CO153" s="363"/>
      <c r="CP153" s="363"/>
      <c r="CQ153" s="363"/>
      <c r="CR153" s="363"/>
      <c r="CS153" s="363"/>
      <c r="CT153" s="363"/>
      <c r="CU153" s="363"/>
      <c r="CV153" s="363"/>
      <c r="CW153" s="363"/>
      <c r="CX153" s="363"/>
      <c r="CY153" s="363"/>
      <c r="CZ153" s="363"/>
      <c r="DA153" s="363"/>
      <c r="DB153" s="363"/>
      <c r="DC153" s="363"/>
      <c r="DD153" s="363"/>
      <c r="DE153" s="363"/>
      <c r="DF153" s="363"/>
      <c r="DG153" s="363"/>
      <c r="DH153" s="363"/>
      <c r="DI153" s="363"/>
      <c r="DJ153" s="363"/>
      <c r="DK153" s="363"/>
      <c r="DL153" s="363"/>
      <c r="DM153" s="363"/>
      <c r="DN153" s="363"/>
      <c r="DO153" s="363"/>
      <c r="DP153" s="363"/>
      <c r="DQ153" s="363"/>
      <c r="DR153" s="363"/>
      <c r="DS153" s="363"/>
      <c r="DT153" s="363"/>
      <c r="DU153" s="363"/>
      <c r="DV153" s="363"/>
      <c r="DW153" s="363"/>
      <c r="DX153" s="363"/>
      <c r="DY153" s="363"/>
      <c r="DZ153" s="363"/>
      <c r="EA153" s="363"/>
      <c r="EB153" s="363"/>
      <c r="EC153" s="363"/>
      <c r="ED153" s="363"/>
      <c r="EE153" s="363"/>
      <c r="EF153" s="363"/>
      <c r="EG153" s="363"/>
      <c r="EH153" s="363"/>
      <c r="EI153" s="363"/>
      <c r="EJ153" s="363"/>
      <c r="EK153" s="363"/>
      <c r="EL153" s="363"/>
      <c r="EM153" s="363"/>
      <c r="EN153" s="363"/>
      <c r="EO153" s="363"/>
      <c r="EP153" s="363"/>
      <c r="EQ153" s="363"/>
      <c r="ER153" s="363"/>
      <c r="ES153" s="363"/>
      <c r="ET153" s="363"/>
      <c r="EU153" s="363"/>
      <c r="EV153" s="363"/>
      <c r="EW153" s="363"/>
      <c r="EX153" s="363"/>
      <c r="EY153" s="363"/>
      <c r="EZ153" s="363"/>
      <c r="FA153" s="363"/>
      <c r="FB153" s="363"/>
      <c r="FC153" s="363"/>
      <c r="FD153" s="363"/>
      <c r="FE153" s="363"/>
      <c r="FF153" s="363"/>
      <c r="FG153" s="363"/>
      <c r="FH153" s="363"/>
      <c r="FI153" s="363"/>
      <c r="FJ153" s="363"/>
      <c r="FK153" s="363"/>
      <c r="FL153" s="363"/>
      <c r="FM153" s="363"/>
      <c r="FN153" s="363"/>
      <c r="FO153" s="363"/>
      <c r="FP153" s="363"/>
      <c r="FQ153" s="363"/>
      <c r="FR153" s="363"/>
      <c r="FS153" s="363"/>
      <c r="FT153" s="363"/>
      <c r="FU153" s="363"/>
      <c r="FV153" s="363"/>
      <c r="FW153" s="363"/>
      <c r="FX153" s="363"/>
      <c r="FY153" s="363"/>
      <c r="FZ153" s="363"/>
      <c r="GA153" s="363"/>
      <c r="GB153" s="363"/>
      <c r="GC153" s="363"/>
      <c r="GD153" s="363"/>
      <c r="GE153" s="363"/>
      <c r="GF153" s="363"/>
      <c r="GG153" s="363"/>
      <c r="GH153" s="363"/>
      <c r="GI153" s="363"/>
      <c r="GJ153" s="363"/>
      <c r="GK153" s="363"/>
      <c r="GL153" s="363"/>
      <c r="GM153" s="363"/>
      <c r="GN153" s="363"/>
      <c r="GO153" s="363"/>
      <c r="GP153" s="363"/>
      <c r="GQ153" s="363"/>
      <c r="GR153" s="363"/>
      <c r="GS153" s="363"/>
      <c r="GT153" s="363"/>
      <c r="GU153" s="363"/>
      <c r="GV153" s="363"/>
      <c r="GW153" s="363"/>
      <c r="GX153" s="363"/>
      <c r="GY153" s="363"/>
      <c r="GZ153" s="363"/>
      <c r="HA153" s="363"/>
      <c r="HB153" s="363"/>
      <c r="HC153" s="363"/>
      <c r="HD153" s="363"/>
      <c r="HE153" s="363"/>
      <c r="HF153" s="363"/>
      <c r="HG153" s="363"/>
      <c r="HH153" s="363"/>
      <c r="HI153" s="363"/>
      <c r="HJ153" s="363"/>
      <c r="HK153" s="363"/>
      <c r="HL153" s="363"/>
      <c r="HM153" s="363"/>
      <c r="HN153" s="363"/>
      <c r="HO153" s="363"/>
      <c r="HP153" s="363"/>
      <c r="HQ153" s="363"/>
      <c r="HR153" s="363"/>
      <c r="HS153" s="363"/>
      <c r="HT153" s="363"/>
      <c r="HU153" s="363"/>
      <c r="HV153" s="363"/>
      <c r="HW153" s="363"/>
      <c r="HX153" s="363"/>
      <c r="HY153" s="363"/>
      <c r="HZ153" s="363"/>
      <c r="IA153" s="363"/>
      <c r="IB153" s="363"/>
      <c r="IC153" s="363"/>
      <c r="ID153" s="363"/>
      <c r="IE153" s="363"/>
      <c r="IF153" s="363"/>
      <c r="IG153" s="363"/>
      <c r="IH153" s="363"/>
      <c r="II153" s="363"/>
      <c r="IJ153" s="363"/>
      <c r="IK153" s="363"/>
      <c r="IL153" s="363"/>
      <c r="IM153" s="363"/>
      <c r="IN153" s="363"/>
      <c r="IO153" s="363"/>
      <c r="IP153" s="363"/>
      <c r="IQ153" s="363"/>
      <c r="IR153" s="363"/>
      <c r="IS153" s="363"/>
      <c r="IT153" s="363"/>
      <c r="IU153" s="363"/>
      <c r="IV153" s="363"/>
    </row>
    <row r="154" spans="1:256" ht="19.5" customHeight="1" thickBot="1" x14ac:dyDescent="0.3">
      <c r="A154" s="358" t="s">
        <v>2347</v>
      </c>
      <c r="B154" s="359"/>
      <c r="C154" s="359"/>
      <c r="D154" s="359"/>
      <c r="E154" s="359"/>
      <c r="F154" s="359"/>
      <c r="G154" s="359"/>
      <c r="H154" s="359"/>
      <c r="I154" s="359"/>
      <c r="J154" s="359"/>
      <c r="K154" s="359"/>
      <c r="L154" s="360"/>
      <c r="M154" s="13"/>
      <c r="N154" s="13"/>
      <c r="O154" s="13"/>
      <c r="P154" s="13"/>
      <c r="Q154" s="13"/>
      <c r="R154" s="13"/>
      <c r="S154" s="13"/>
      <c r="T154" s="13"/>
      <c r="U154" s="13"/>
      <c r="V154" s="13"/>
      <c r="W154" s="13"/>
      <c r="X154" s="13"/>
      <c r="Y154" s="13"/>
      <c r="Z154" s="13"/>
      <c r="AA154" s="13"/>
      <c r="AB154" s="13"/>
      <c r="AC154" s="13"/>
    </row>
    <row r="155" spans="1:256" ht="314.25" thickBot="1" x14ac:dyDescent="0.3">
      <c r="A155" s="304" t="s">
        <v>2136</v>
      </c>
      <c r="B155" s="361" t="s">
        <v>2346</v>
      </c>
      <c r="C155" s="357" t="s">
        <v>2345</v>
      </c>
      <c r="D155" s="304" t="s">
        <v>74</v>
      </c>
      <c r="E155" s="311" t="s">
        <v>2344</v>
      </c>
      <c r="F155" s="315" t="s">
        <v>2343</v>
      </c>
      <c r="G155" s="326" t="s">
        <v>2342</v>
      </c>
      <c r="H155" s="115" t="s">
        <v>259</v>
      </c>
      <c r="I155" s="311" t="s">
        <v>2341</v>
      </c>
      <c r="J155" s="315" t="s">
        <v>2335</v>
      </c>
      <c r="K155" s="311" t="s">
        <v>2340</v>
      </c>
      <c r="L155" s="311" t="s">
        <v>2333</v>
      </c>
      <c r="M155" s="4"/>
      <c r="N155" s="4"/>
      <c r="O155" s="4"/>
      <c r="P155" s="4"/>
      <c r="Q155" s="4"/>
      <c r="R155" s="4"/>
      <c r="S155" s="4"/>
      <c r="T155" s="4"/>
      <c r="U155" s="4"/>
      <c r="V155" s="4"/>
      <c r="W155" s="4"/>
      <c r="X155" s="4"/>
      <c r="Y155" s="4"/>
      <c r="Z155" s="4"/>
      <c r="AA155" s="4"/>
      <c r="AB155" s="4"/>
      <c r="AC155" s="4"/>
    </row>
    <row r="156" spans="1:256" ht="297.75" thickBot="1" x14ac:dyDescent="0.3">
      <c r="A156" s="304" t="s">
        <v>2136</v>
      </c>
      <c r="B156" s="361"/>
      <c r="C156" s="357"/>
      <c r="D156" s="304" t="s">
        <v>75</v>
      </c>
      <c r="E156" s="311" t="s">
        <v>2339</v>
      </c>
      <c r="F156" s="315" t="s">
        <v>416</v>
      </c>
      <c r="G156" s="326" t="s">
        <v>2338</v>
      </c>
      <c r="H156" s="115" t="s">
        <v>2337</v>
      </c>
      <c r="I156" s="311" t="s">
        <v>2336</v>
      </c>
      <c r="J156" s="315" t="s">
        <v>2335</v>
      </c>
      <c r="K156" s="311" t="s">
        <v>2334</v>
      </c>
      <c r="L156" s="311" t="s">
        <v>2333</v>
      </c>
      <c r="M156" s="4"/>
      <c r="N156" s="4"/>
      <c r="O156" s="4"/>
      <c r="P156" s="4"/>
      <c r="Q156" s="4"/>
      <c r="R156" s="4"/>
      <c r="S156" s="4"/>
      <c r="T156" s="4"/>
      <c r="U156" s="4"/>
      <c r="V156" s="4"/>
      <c r="W156" s="4"/>
      <c r="X156" s="4"/>
      <c r="Y156" s="4"/>
      <c r="Z156" s="4"/>
      <c r="AA156" s="4"/>
      <c r="AB156" s="4"/>
      <c r="AC156" s="4"/>
    </row>
    <row r="157" spans="1:256" ht="409.6" thickBot="1" x14ac:dyDescent="0.3">
      <c r="A157" s="304" t="s">
        <v>2136</v>
      </c>
      <c r="B157" s="361"/>
      <c r="C157" s="357"/>
      <c r="D157" s="304" t="s">
        <v>325</v>
      </c>
      <c r="E157" s="343" t="s">
        <v>2332</v>
      </c>
      <c r="F157" s="315" t="s">
        <v>416</v>
      </c>
      <c r="G157" s="315" t="s">
        <v>2331</v>
      </c>
      <c r="H157" s="115">
        <v>80750</v>
      </c>
      <c r="I157" s="315" t="s">
        <v>2330</v>
      </c>
      <c r="J157" s="315" t="s">
        <v>2329</v>
      </c>
      <c r="K157" s="315" t="s">
        <v>2328</v>
      </c>
      <c r="L157" s="311" t="s">
        <v>2322</v>
      </c>
      <c r="M157" s="4"/>
      <c r="N157" s="4"/>
      <c r="O157" s="4"/>
      <c r="P157" s="4"/>
      <c r="Q157" s="4"/>
      <c r="R157" s="4"/>
      <c r="S157" s="4"/>
      <c r="T157" s="4"/>
      <c r="U157" s="4"/>
      <c r="V157" s="4"/>
      <c r="W157" s="4"/>
      <c r="X157" s="4"/>
      <c r="Y157" s="4"/>
      <c r="Z157" s="4"/>
      <c r="AA157" s="4"/>
      <c r="AB157" s="4"/>
      <c r="AC157" s="4"/>
    </row>
    <row r="158" spans="1:256" ht="206.25" customHeight="1" thickBot="1" x14ac:dyDescent="0.3">
      <c r="A158" s="304" t="s">
        <v>2136</v>
      </c>
      <c r="B158" s="361"/>
      <c r="C158" s="357"/>
      <c r="D158" s="304" t="s">
        <v>326</v>
      </c>
      <c r="E158" s="311" t="s">
        <v>2327</v>
      </c>
      <c r="F158" s="315" t="s">
        <v>2326</v>
      </c>
      <c r="G158" s="326" t="s">
        <v>2325</v>
      </c>
      <c r="H158" s="115"/>
      <c r="I158" s="314" t="s">
        <v>2324</v>
      </c>
      <c r="J158" s="315"/>
      <c r="K158" s="315" t="s">
        <v>2323</v>
      </c>
      <c r="L158" s="311" t="s">
        <v>2322</v>
      </c>
      <c r="M158" s="4"/>
      <c r="N158" s="4"/>
      <c r="O158" s="4"/>
      <c r="P158" s="4"/>
      <c r="Q158" s="4"/>
      <c r="R158" s="4"/>
      <c r="S158" s="4"/>
      <c r="T158" s="4"/>
      <c r="U158" s="4"/>
      <c r="V158" s="4"/>
      <c r="W158" s="4"/>
      <c r="X158" s="4"/>
      <c r="Y158" s="4"/>
      <c r="Z158" s="4"/>
      <c r="AA158" s="4"/>
      <c r="AB158" s="4"/>
      <c r="AC158" s="4"/>
    </row>
    <row r="159" spans="1:256" ht="83.25" thickBot="1" x14ac:dyDescent="0.3">
      <c r="A159" s="304" t="s">
        <v>2136</v>
      </c>
      <c r="B159" s="361"/>
      <c r="C159" s="357"/>
      <c r="D159" s="304" t="s">
        <v>327</v>
      </c>
      <c r="E159" s="313" t="s">
        <v>2321</v>
      </c>
      <c r="F159" s="304" t="s">
        <v>437</v>
      </c>
      <c r="G159" s="304" t="s">
        <v>2320</v>
      </c>
      <c r="H159" s="46">
        <v>15000</v>
      </c>
      <c r="I159" s="102"/>
      <c r="J159" s="304"/>
      <c r="K159" s="304"/>
      <c r="L159" s="313" t="s">
        <v>2316</v>
      </c>
      <c r="M159" s="4"/>
      <c r="N159" s="4"/>
      <c r="O159" s="4"/>
      <c r="P159" s="4"/>
      <c r="Q159" s="4"/>
      <c r="R159" s="4"/>
      <c r="S159" s="4"/>
      <c r="T159" s="4"/>
      <c r="U159" s="4"/>
      <c r="V159" s="4"/>
      <c r="W159" s="4"/>
      <c r="X159" s="4"/>
      <c r="Y159" s="4"/>
      <c r="Z159" s="4"/>
      <c r="AA159" s="4"/>
      <c r="AB159" s="4"/>
      <c r="AC159" s="4"/>
    </row>
    <row r="160" spans="1:256" ht="203.25" customHeight="1" thickBot="1" x14ac:dyDescent="0.3">
      <c r="A160" s="304" t="s">
        <v>2136</v>
      </c>
      <c r="B160" s="361"/>
      <c r="C160" s="357"/>
      <c r="D160" s="304" t="s">
        <v>328</v>
      </c>
      <c r="E160" s="313" t="s">
        <v>2319</v>
      </c>
      <c r="F160" s="304" t="s">
        <v>2318</v>
      </c>
      <c r="G160" s="304" t="s">
        <v>2317</v>
      </c>
      <c r="H160" s="46">
        <v>20000</v>
      </c>
      <c r="I160" s="102"/>
      <c r="J160" s="304"/>
      <c r="K160" s="304"/>
      <c r="L160" s="313" t="s">
        <v>2316</v>
      </c>
      <c r="M160" s="4"/>
      <c r="N160" s="4"/>
      <c r="O160" s="4"/>
      <c r="P160" s="4"/>
      <c r="Q160" s="4"/>
      <c r="R160" s="4"/>
      <c r="S160" s="4"/>
      <c r="T160" s="4"/>
      <c r="U160" s="4"/>
      <c r="V160" s="4"/>
      <c r="W160" s="4"/>
      <c r="X160" s="4"/>
      <c r="Y160" s="4"/>
      <c r="Z160" s="4"/>
      <c r="AA160" s="4"/>
      <c r="AB160" s="4"/>
      <c r="AC160" s="4"/>
    </row>
    <row r="161" spans="1:29" ht="409.6" thickBot="1" x14ac:dyDescent="0.3">
      <c r="A161" s="304" t="s">
        <v>2136</v>
      </c>
      <c r="B161" s="361" t="s">
        <v>2315</v>
      </c>
      <c r="C161" s="357" t="s">
        <v>2314</v>
      </c>
      <c r="D161" s="311" t="s">
        <v>111</v>
      </c>
      <c r="E161" s="315" t="s">
        <v>2313</v>
      </c>
      <c r="F161" s="304" t="s">
        <v>550</v>
      </c>
      <c r="G161" s="326" t="s">
        <v>2312</v>
      </c>
      <c r="H161" s="115" t="s">
        <v>357</v>
      </c>
      <c r="I161" s="315" t="s">
        <v>2279</v>
      </c>
      <c r="J161" s="315" t="s">
        <v>2311</v>
      </c>
      <c r="K161" s="315" t="s">
        <v>2310</v>
      </c>
      <c r="L161" s="311" t="s">
        <v>2309</v>
      </c>
      <c r="M161" s="4"/>
      <c r="N161" s="4"/>
      <c r="O161" s="4"/>
      <c r="P161" s="4"/>
      <c r="Q161" s="4"/>
      <c r="R161" s="4"/>
      <c r="S161" s="4"/>
      <c r="T161" s="4"/>
      <c r="U161" s="4"/>
      <c r="V161" s="4"/>
      <c r="W161" s="4"/>
      <c r="X161" s="4"/>
      <c r="Y161" s="4"/>
      <c r="Z161" s="4"/>
      <c r="AA161" s="4"/>
      <c r="AB161" s="4"/>
      <c r="AC161" s="4"/>
    </row>
    <row r="162" spans="1:29" ht="347.25" thickBot="1" x14ac:dyDescent="0.3">
      <c r="A162" s="304" t="s">
        <v>2308</v>
      </c>
      <c r="B162" s="361"/>
      <c r="C162" s="357"/>
      <c r="D162" s="311" t="s">
        <v>329</v>
      </c>
      <c r="E162" s="311" t="s">
        <v>2307</v>
      </c>
      <c r="F162" s="315" t="s">
        <v>2306</v>
      </c>
      <c r="G162" s="326" t="s">
        <v>2305</v>
      </c>
      <c r="H162" s="115" t="s">
        <v>2304</v>
      </c>
      <c r="I162" s="117" t="s">
        <v>358</v>
      </c>
      <c r="J162" s="117" t="s">
        <v>2303</v>
      </c>
      <c r="K162" s="315" t="s">
        <v>2302</v>
      </c>
      <c r="L162" s="117" t="s">
        <v>2301</v>
      </c>
      <c r="M162" s="4"/>
      <c r="N162" s="4"/>
      <c r="O162" s="4"/>
      <c r="P162" s="4"/>
      <c r="Q162" s="4"/>
      <c r="R162" s="4"/>
      <c r="S162" s="4"/>
      <c r="T162" s="4"/>
      <c r="U162" s="4"/>
      <c r="V162" s="4"/>
      <c r="W162" s="4"/>
      <c r="X162" s="4"/>
      <c r="Y162" s="4"/>
      <c r="Z162" s="4"/>
      <c r="AA162" s="4"/>
      <c r="AB162" s="4"/>
      <c r="AC162" s="4"/>
    </row>
    <row r="163" spans="1:29" ht="102" customHeight="1" thickBot="1" x14ac:dyDescent="0.3">
      <c r="A163" s="304" t="s">
        <v>2136</v>
      </c>
      <c r="B163" s="361"/>
      <c r="C163" s="357"/>
      <c r="D163" s="311" t="s">
        <v>330</v>
      </c>
      <c r="E163" s="311" t="s">
        <v>2300</v>
      </c>
      <c r="F163" s="315" t="s">
        <v>2299</v>
      </c>
      <c r="G163" s="315" t="s">
        <v>2298</v>
      </c>
      <c r="H163" s="118" t="s">
        <v>2297</v>
      </c>
      <c r="I163" s="315" t="s">
        <v>2296</v>
      </c>
      <c r="J163" s="315" t="s">
        <v>2291</v>
      </c>
      <c r="K163" s="315" t="s">
        <v>2295</v>
      </c>
      <c r="L163" s="311" t="s">
        <v>2254</v>
      </c>
      <c r="M163" s="4"/>
      <c r="N163" s="4"/>
      <c r="O163" s="4"/>
      <c r="P163" s="4"/>
      <c r="Q163" s="4"/>
      <c r="R163" s="4"/>
      <c r="S163" s="4"/>
      <c r="T163" s="4"/>
      <c r="U163" s="4"/>
      <c r="V163" s="4"/>
      <c r="W163" s="4"/>
      <c r="X163" s="4"/>
      <c r="Y163" s="4"/>
      <c r="Z163" s="4"/>
      <c r="AA163" s="4"/>
      <c r="AB163" s="4"/>
      <c r="AC163" s="4"/>
    </row>
    <row r="164" spans="1:29" ht="132.75" thickBot="1" x14ac:dyDescent="0.3">
      <c r="A164" s="304" t="s">
        <v>2136</v>
      </c>
      <c r="B164" s="361"/>
      <c r="C164" s="357"/>
      <c r="D164" s="311" t="s">
        <v>331</v>
      </c>
      <c r="E164" s="315" t="s">
        <v>2294</v>
      </c>
      <c r="F164" s="315" t="s">
        <v>550</v>
      </c>
      <c r="G164" s="327" t="s">
        <v>2293</v>
      </c>
      <c r="H164" s="115" t="s">
        <v>2213</v>
      </c>
      <c r="I164" s="315" t="s">
        <v>2292</v>
      </c>
      <c r="J164" s="315" t="s">
        <v>2291</v>
      </c>
      <c r="K164" s="315" t="s">
        <v>2290</v>
      </c>
      <c r="L164" s="311" t="s">
        <v>2289</v>
      </c>
      <c r="M164" s="4"/>
      <c r="N164" s="4"/>
      <c r="O164" s="4"/>
      <c r="P164" s="4"/>
      <c r="Q164" s="4"/>
      <c r="R164" s="4"/>
      <c r="S164" s="4"/>
      <c r="T164" s="4"/>
      <c r="U164" s="4"/>
      <c r="V164" s="4"/>
      <c r="W164" s="4"/>
      <c r="X164" s="4"/>
      <c r="Y164" s="4"/>
      <c r="Z164" s="4"/>
      <c r="AA164" s="4"/>
      <c r="AB164" s="4"/>
      <c r="AC164" s="4"/>
    </row>
    <row r="165" spans="1:29" ht="408.75" customHeight="1" thickBot="1" x14ac:dyDescent="0.3">
      <c r="A165" s="304" t="s">
        <v>2136</v>
      </c>
      <c r="B165" s="361"/>
      <c r="C165" s="357"/>
      <c r="D165" s="311" t="s">
        <v>2288</v>
      </c>
      <c r="E165" s="315" t="s">
        <v>2287</v>
      </c>
      <c r="F165" s="315" t="s">
        <v>550</v>
      </c>
      <c r="G165" s="327" t="s">
        <v>2286</v>
      </c>
      <c r="H165" s="115" t="s">
        <v>260</v>
      </c>
      <c r="I165" s="315" t="s">
        <v>2285</v>
      </c>
      <c r="J165" s="315" t="s">
        <v>2284</v>
      </c>
      <c r="K165" s="315"/>
      <c r="L165" s="311" t="s">
        <v>2283</v>
      </c>
      <c r="M165" s="4"/>
      <c r="N165" s="4"/>
      <c r="O165" s="4"/>
      <c r="P165" s="4"/>
      <c r="Q165" s="4"/>
      <c r="R165" s="4"/>
      <c r="S165" s="4"/>
      <c r="T165" s="4"/>
      <c r="U165" s="4"/>
      <c r="V165" s="4"/>
      <c r="W165" s="4"/>
      <c r="X165" s="4"/>
      <c r="Y165" s="4"/>
      <c r="Z165" s="4"/>
      <c r="AA165" s="4"/>
      <c r="AB165" s="4"/>
      <c r="AC165" s="4"/>
    </row>
    <row r="166" spans="1:29" ht="248.25" thickBot="1" x14ac:dyDescent="0.3">
      <c r="A166" s="304" t="s">
        <v>2136</v>
      </c>
      <c r="B166" s="361"/>
      <c r="C166" s="357"/>
      <c r="D166" s="311" t="s">
        <v>332</v>
      </c>
      <c r="E166" s="311" t="s">
        <v>2282</v>
      </c>
      <c r="F166" s="315" t="s">
        <v>550</v>
      </c>
      <c r="G166" s="327" t="s">
        <v>2281</v>
      </c>
      <c r="H166" s="311" t="s">
        <v>2280</v>
      </c>
      <c r="I166" s="311" t="s">
        <v>2279</v>
      </c>
      <c r="J166" s="311" t="s">
        <v>2243</v>
      </c>
      <c r="K166" s="311" t="s">
        <v>2273</v>
      </c>
      <c r="L166" s="311" t="s">
        <v>2173</v>
      </c>
      <c r="M166" s="4"/>
      <c r="N166" s="4"/>
      <c r="O166" s="4"/>
      <c r="P166" s="4"/>
      <c r="Q166" s="4"/>
      <c r="R166" s="4"/>
      <c r="S166" s="4"/>
      <c r="T166" s="4"/>
      <c r="U166" s="4"/>
      <c r="V166" s="4"/>
      <c r="W166" s="4"/>
      <c r="X166" s="4"/>
      <c r="Y166" s="4"/>
      <c r="Z166" s="4"/>
      <c r="AA166" s="4"/>
      <c r="AB166" s="4"/>
      <c r="AC166" s="4"/>
    </row>
    <row r="167" spans="1:29" ht="189" customHeight="1" thickBot="1" x14ac:dyDescent="0.3">
      <c r="A167" s="304" t="s">
        <v>2136</v>
      </c>
      <c r="B167" s="361"/>
      <c r="C167" s="357"/>
      <c r="D167" s="311" t="s">
        <v>333</v>
      </c>
      <c r="E167" s="311" t="s">
        <v>2278</v>
      </c>
      <c r="F167" s="311" t="s">
        <v>2277</v>
      </c>
      <c r="G167" s="327" t="s">
        <v>2276</v>
      </c>
      <c r="H167" s="311" t="s">
        <v>2275</v>
      </c>
      <c r="I167" s="311" t="s">
        <v>2274</v>
      </c>
      <c r="J167" s="311" t="s">
        <v>2267</v>
      </c>
      <c r="K167" s="311" t="s">
        <v>2273</v>
      </c>
      <c r="L167" s="311" t="s">
        <v>2173</v>
      </c>
      <c r="M167" s="4"/>
      <c r="N167" s="4"/>
      <c r="O167" s="4"/>
      <c r="P167" s="4"/>
      <c r="Q167" s="4"/>
      <c r="R167" s="4"/>
      <c r="S167" s="4"/>
      <c r="T167" s="4"/>
      <c r="U167" s="4"/>
      <c r="V167" s="4"/>
      <c r="W167" s="4"/>
      <c r="X167" s="4"/>
      <c r="Y167" s="4"/>
      <c r="Z167" s="4"/>
      <c r="AA167" s="4"/>
      <c r="AB167" s="4"/>
      <c r="AC167" s="4"/>
    </row>
    <row r="168" spans="1:29" ht="256.5" customHeight="1" thickBot="1" x14ac:dyDescent="0.3">
      <c r="A168" s="304" t="s">
        <v>2136</v>
      </c>
      <c r="B168" s="361"/>
      <c r="C168" s="357"/>
      <c r="D168" s="311" t="s">
        <v>334</v>
      </c>
      <c r="E168" s="311" t="s">
        <v>2272</v>
      </c>
      <c r="F168" s="311" t="s">
        <v>2271</v>
      </c>
      <c r="G168" s="327" t="s">
        <v>2270</v>
      </c>
      <c r="H168" s="119" t="s">
        <v>2269</v>
      </c>
      <c r="I168" s="311" t="s">
        <v>2268</v>
      </c>
      <c r="J168" s="311" t="s">
        <v>2267</v>
      </c>
      <c r="K168" s="311" t="s">
        <v>2260</v>
      </c>
      <c r="L168" s="311" t="s">
        <v>2254</v>
      </c>
      <c r="M168" s="4"/>
      <c r="N168" s="4"/>
      <c r="O168" s="4"/>
      <c r="P168" s="4"/>
      <c r="Q168" s="4"/>
      <c r="R168" s="4"/>
      <c r="S168" s="4"/>
      <c r="T168" s="4"/>
      <c r="U168" s="4"/>
      <c r="V168" s="4"/>
      <c r="W168" s="4"/>
      <c r="X168" s="4"/>
      <c r="Y168" s="4"/>
      <c r="Z168" s="4"/>
      <c r="AA168" s="4"/>
      <c r="AB168" s="4"/>
      <c r="AC168" s="4"/>
    </row>
    <row r="169" spans="1:29" ht="273" customHeight="1" thickBot="1" x14ac:dyDescent="0.3">
      <c r="A169" s="304" t="s">
        <v>2136</v>
      </c>
      <c r="B169" s="361"/>
      <c r="C169" s="357"/>
      <c r="D169" s="311" t="s">
        <v>335</v>
      </c>
      <c r="E169" s="311" t="s">
        <v>2266</v>
      </c>
      <c r="F169" s="311" t="s">
        <v>2265</v>
      </c>
      <c r="G169" s="327" t="s">
        <v>2264</v>
      </c>
      <c r="H169" s="119" t="s">
        <v>2263</v>
      </c>
      <c r="I169" s="311" t="s">
        <v>2262</v>
      </c>
      <c r="J169" s="311" t="s">
        <v>2261</v>
      </c>
      <c r="K169" s="311" t="s">
        <v>2260</v>
      </c>
      <c r="L169" s="311" t="s">
        <v>2254</v>
      </c>
      <c r="M169" s="4"/>
      <c r="N169" s="4"/>
      <c r="O169" s="4"/>
      <c r="P169" s="4"/>
      <c r="Q169" s="4"/>
      <c r="R169" s="4"/>
      <c r="S169" s="4"/>
      <c r="T169" s="4"/>
      <c r="U169" s="4"/>
      <c r="V169" s="4"/>
      <c r="W169" s="4"/>
      <c r="X169" s="4"/>
      <c r="Y169" s="4"/>
      <c r="Z169" s="4"/>
      <c r="AA169" s="4"/>
      <c r="AB169" s="4"/>
      <c r="AC169" s="4"/>
    </row>
    <row r="170" spans="1:29" ht="165.75" thickBot="1" x14ac:dyDescent="0.35">
      <c r="A170" s="304" t="s">
        <v>2136</v>
      </c>
      <c r="B170" s="361"/>
      <c r="C170" s="357"/>
      <c r="D170" s="311" t="s">
        <v>336</v>
      </c>
      <c r="E170" s="311" t="s">
        <v>2259</v>
      </c>
      <c r="F170" s="311" t="s">
        <v>2258</v>
      </c>
      <c r="G170" s="327" t="s">
        <v>2257</v>
      </c>
      <c r="H170" s="311"/>
      <c r="I170" s="311" t="s">
        <v>2256</v>
      </c>
      <c r="J170" s="311" t="s">
        <v>2234</v>
      </c>
      <c r="K170" s="311" t="s">
        <v>2255</v>
      </c>
      <c r="L170" s="120" t="s">
        <v>2254</v>
      </c>
      <c r="M170" s="4"/>
      <c r="N170" s="4"/>
      <c r="O170" s="4"/>
      <c r="P170" s="4"/>
      <c r="Q170" s="4"/>
      <c r="R170" s="4"/>
      <c r="S170" s="4"/>
      <c r="T170" s="4"/>
      <c r="U170" s="4"/>
      <c r="V170" s="4"/>
      <c r="W170" s="4"/>
      <c r="X170" s="4"/>
      <c r="Y170" s="4"/>
      <c r="Z170" s="4"/>
      <c r="AA170" s="4"/>
      <c r="AB170" s="4"/>
      <c r="AC170" s="4"/>
    </row>
    <row r="171" spans="1:29" ht="173.25" customHeight="1" thickBot="1" x14ac:dyDescent="0.3">
      <c r="A171" s="304" t="s">
        <v>2136</v>
      </c>
      <c r="B171" s="361"/>
      <c r="C171" s="357"/>
      <c r="D171" s="311" t="s">
        <v>337</v>
      </c>
      <c r="E171" s="315" t="s">
        <v>2253</v>
      </c>
      <c r="F171" s="311" t="s">
        <v>416</v>
      </c>
      <c r="G171" s="315" t="s">
        <v>2252</v>
      </c>
      <c r="H171" s="311"/>
      <c r="I171" s="311" t="s">
        <v>2251</v>
      </c>
      <c r="J171" s="311" t="s">
        <v>2243</v>
      </c>
      <c r="K171" s="311" t="s">
        <v>2250</v>
      </c>
      <c r="L171" s="311" t="s">
        <v>2249</v>
      </c>
      <c r="M171" s="4"/>
      <c r="N171" s="4"/>
      <c r="O171" s="4"/>
      <c r="P171" s="4"/>
      <c r="Q171" s="4"/>
      <c r="R171" s="4"/>
      <c r="S171" s="4"/>
      <c r="T171" s="4"/>
      <c r="U171" s="4"/>
      <c r="V171" s="4"/>
      <c r="W171" s="4"/>
      <c r="X171" s="4"/>
      <c r="Y171" s="4"/>
      <c r="Z171" s="4"/>
      <c r="AA171" s="4"/>
      <c r="AB171" s="4"/>
      <c r="AC171" s="4"/>
    </row>
    <row r="172" spans="1:29" ht="204.75" customHeight="1" thickBot="1" x14ac:dyDescent="0.3">
      <c r="A172" s="304" t="s">
        <v>2136</v>
      </c>
      <c r="B172" s="361"/>
      <c r="C172" s="357"/>
      <c r="D172" s="311" t="s">
        <v>338</v>
      </c>
      <c r="E172" s="311" t="s">
        <v>2248</v>
      </c>
      <c r="F172" s="311" t="s">
        <v>2247</v>
      </c>
      <c r="G172" s="327" t="s">
        <v>2246</v>
      </c>
      <c r="H172" s="121" t="s">
        <v>2245</v>
      </c>
      <c r="I172" s="311" t="s">
        <v>2244</v>
      </c>
      <c r="J172" s="311" t="s">
        <v>2243</v>
      </c>
      <c r="K172" s="311" t="s">
        <v>2233</v>
      </c>
      <c r="L172" s="311" t="s">
        <v>2239</v>
      </c>
      <c r="M172" s="4"/>
      <c r="N172" s="4"/>
      <c r="O172" s="4"/>
      <c r="P172" s="4"/>
      <c r="Q172" s="4"/>
      <c r="R172" s="4"/>
      <c r="S172" s="4"/>
      <c r="T172" s="4"/>
      <c r="U172" s="4"/>
      <c r="V172" s="4"/>
      <c r="W172" s="4"/>
      <c r="X172" s="4"/>
      <c r="Y172" s="4"/>
      <c r="Z172" s="4"/>
      <c r="AA172" s="4"/>
      <c r="AB172" s="4"/>
      <c r="AC172" s="4"/>
    </row>
    <row r="173" spans="1:29" ht="149.25" thickBot="1" x14ac:dyDescent="0.3">
      <c r="A173" s="304" t="s">
        <v>2136</v>
      </c>
      <c r="B173" s="361"/>
      <c r="C173" s="357"/>
      <c r="D173" s="311" t="s">
        <v>359</v>
      </c>
      <c r="E173" s="311" t="s">
        <v>2242</v>
      </c>
      <c r="F173" s="311" t="s">
        <v>416</v>
      </c>
      <c r="G173" s="327" t="s">
        <v>2241</v>
      </c>
      <c r="H173" s="121" t="s">
        <v>261</v>
      </c>
      <c r="I173" s="311" t="s">
        <v>2240</v>
      </c>
      <c r="J173" s="311" t="s">
        <v>2234</v>
      </c>
      <c r="K173" s="311" t="s">
        <v>2233</v>
      </c>
      <c r="L173" s="311" t="s">
        <v>2239</v>
      </c>
      <c r="M173" s="4"/>
      <c r="N173" s="4"/>
      <c r="O173" s="4"/>
      <c r="P173" s="4"/>
      <c r="Q173" s="4"/>
      <c r="R173" s="4"/>
      <c r="S173" s="4"/>
      <c r="T173" s="4"/>
      <c r="U173" s="4"/>
      <c r="V173" s="4"/>
      <c r="W173" s="4"/>
      <c r="X173" s="4"/>
      <c r="Y173" s="4"/>
      <c r="Z173" s="4"/>
      <c r="AA173" s="4"/>
      <c r="AB173" s="4"/>
      <c r="AC173" s="4"/>
    </row>
    <row r="174" spans="1:29" ht="222" customHeight="1" thickBot="1" x14ac:dyDescent="0.3">
      <c r="A174" s="304" t="s">
        <v>2136</v>
      </c>
      <c r="B174" s="361"/>
      <c r="C174" s="357"/>
      <c r="D174" s="311" t="s">
        <v>360</v>
      </c>
      <c r="E174" s="311" t="s">
        <v>2238</v>
      </c>
      <c r="F174" s="311" t="s">
        <v>416</v>
      </c>
      <c r="G174" s="327" t="s">
        <v>2237</v>
      </c>
      <c r="H174" s="311" t="s">
        <v>2236</v>
      </c>
      <c r="I174" s="311" t="s">
        <v>2235</v>
      </c>
      <c r="J174" s="311" t="s">
        <v>2234</v>
      </c>
      <c r="K174" s="311" t="s">
        <v>2233</v>
      </c>
      <c r="L174" s="311" t="s">
        <v>2232</v>
      </c>
      <c r="M174" s="4"/>
      <c r="N174" s="4"/>
      <c r="O174" s="4"/>
      <c r="P174" s="4"/>
      <c r="Q174" s="4"/>
      <c r="R174" s="4"/>
      <c r="S174" s="4"/>
      <c r="T174" s="4"/>
      <c r="U174" s="4"/>
      <c r="V174" s="4"/>
      <c r="W174" s="4"/>
      <c r="X174" s="4"/>
      <c r="Y174" s="4"/>
      <c r="Z174" s="4"/>
      <c r="AA174" s="4"/>
      <c r="AB174" s="4"/>
      <c r="AC174" s="4"/>
    </row>
    <row r="175" spans="1:29" ht="409.6" thickBot="1" x14ac:dyDescent="0.3">
      <c r="A175" s="304" t="s">
        <v>2136</v>
      </c>
      <c r="B175" s="361" t="s">
        <v>2231</v>
      </c>
      <c r="C175" s="357" t="s">
        <v>2230</v>
      </c>
      <c r="D175" s="304" t="s">
        <v>112</v>
      </c>
      <c r="E175" s="315" t="s">
        <v>2229</v>
      </c>
      <c r="F175" s="311" t="s">
        <v>416</v>
      </c>
      <c r="G175" s="326" t="s">
        <v>2228</v>
      </c>
      <c r="H175" s="46" t="s">
        <v>2227</v>
      </c>
      <c r="I175" s="315" t="s">
        <v>2226</v>
      </c>
      <c r="J175" s="315" t="s">
        <v>2225</v>
      </c>
      <c r="K175" s="315" t="s">
        <v>2224</v>
      </c>
      <c r="L175" s="315" t="s">
        <v>2223</v>
      </c>
      <c r="M175" s="4"/>
      <c r="N175" s="4"/>
      <c r="O175" s="4"/>
      <c r="P175" s="4"/>
      <c r="Q175" s="4"/>
      <c r="R175" s="4"/>
      <c r="S175" s="4"/>
      <c r="T175" s="4"/>
      <c r="U175" s="4"/>
      <c r="V175" s="4"/>
      <c r="W175" s="4"/>
      <c r="X175" s="4"/>
      <c r="Y175" s="4"/>
      <c r="Z175" s="4"/>
      <c r="AA175" s="4"/>
      <c r="AB175" s="4"/>
      <c r="AC175" s="4"/>
    </row>
    <row r="176" spans="1:29" ht="409.6" thickBot="1" x14ac:dyDescent="0.3">
      <c r="A176" s="304" t="s">
        <v>2136</v>
      </c>
      <c r="B176" s="361"/>
      <c r="C176" s="357"/>
      <c r="D176" s="304" t="s">
        <v>113</v>
      </c>
      <c r="E176" s="315" t="s">
        <v>2222</v>
      </c>
      <c r="F176" s="311" t="s">
        <v>416</v>
      </c>
      <c r="G176" s="326" t="s">
        <v>2221</v>
      </c>
      <c r="H176" s="115" t="s">
        <v>2220</v>
      </c>
      <c r="I176" s="315" t="s">
        <v>2219</v>
      </c>
      <c r="J176" s="315" t="s">
        <v>2218</v>
      </c>
      <c r="K176" s="315" t="s">
        <v>2217</v>
      </c>
      <c r="L176" s="315" t="s">
        <v>2216</v>
      </c>
      <c r="M176" s="4"/>
      <c r="N176" s="4"/>
      <c r="O176" s="4"/>
      <c r="P176" s="4"/>
      <c r="Q176" s="4"/>
      <c r="R176" s="4"/>
      <c r="S176" s="4"/>
      <c r="T176" s="4"/>
      <c r="U176" s="4"/>
      <c r="V176" s="4"/>
      <c r="W176" s="4"/>
      <c r="X176" s="4"/>
      <c r="Y176" s="4"/>
      <c r="Z176" s="4"/>
      <c r="AA176" s="4"/>
      <c r="AB176" s="4"/>
      <c r="AC176" s="4"/>
    </row>
    <row r="177" spans="1:29" ht="409.6" thickBot="1" x14ac:dyDescent="0.3">
      <c r="A177" s="304" t="s">
        <v>2136</v>
      </c>
      <c r="B177" s="361"/>
      <c r="C177" s="357"/>
      <c r="D177" s="304" t="s">
        <v>114</v>
      </c>
      <c r="E177" s="315" t="s">
        <v>2215</v>
      </c>
      <c r="F177" s="311" t="s">
        <v>416</v>
      </c>
      <c r="G177" s="326" t="s">
        <v>2214</v>
      </c>
      <c r="H177" s="46" t="s">
        <v>2213</v>
      </c>
      <c r="I177" s="122" t="s">
        <v>2212</v>
      </c>
      <c r="J177" s="122"/>
      <c r="K177" s="123" t="s">
        <v>2211</v>
      </c>
      <c r="L177" s="117" t="s">
        <v>2210</v>
      </c>
      <c r="M177" s="4"/>
      <c r="N177" s="4"/>
      <c r="O177" s="4"/>
      <c r="P177" s="4"/>
      <c r="Q177" s="4"/>
      <c r="R177" s="4"/>
      <c r="S177" s="4"/>
      <c r="T177" s="4"/>
      <c r="U177" s="4"/>
      <c r="V177" s="4"/>
      <c r="W177" s="4"/>
      <c r="X177" s="4"/>
      <c r="Y177" s="4"/>
      <c r="Z177" s="4"/>
      <c r="AA177" s="4"/>
      <c r="AB177" s="4"/>
      <c r="AC177" s="4"/>
    </row>
    <row r="178" spans="1:29" ht="231.75" thickBot="1" x14ac:dyDescent="0.3">
      <c r="A178" s="304" t="s">
        <v>1894</v>
      </c>
      <c r="B178" s="361"/>
      <c r="C178" s="357"/>
      <c r="D178" s="304" t="s">
        <v>339</v>
      </c>
      <c r="E178" s="90" t="s">
        <v>2209</v>
      </c>
      <c r="F178" s="16" t="s">
        <v>416</v>
      </c>
      <c r="G178" s="16" t="s">
        <v>2208</v>
      </c>
      <c r="H178" s="94">
        <v>500</v>
      </c>
      <c r="I178" s="124" t="s">
        <v>2207</v>
      </c>
      <c r="J178" s="95"/>
      <c r="K178" s="16" t="s">
        <v>750</v>
      </c>
      <c r="L178" s="90" t="s">
        <v>2203</v>
      </c>
      <c r="M178" s="4"/>
      <c r="N178" s="4"/>
      <c r="O178" s="4"/>
      <c r="P178" s="4"/>
      <c r="Q178" s="4"/>
      <c r="R178" s="4"/>
      <c r="S178" s="4"/>
      <c r="T178" s="4"/>
      <c r="U178" s="4"/>
      <c r="V178" s="4"/>
      <c r="W178" s="4"/>
      <c r="X178" s="4"/>
      <c r="Y178" s="4"/>
      <c r="Z178" s="4"/>
      <c r="AA178" s="4"/>
      <c r="AB178" s="4"/>
      <c r="AC178" s="4"/>
    </row>
    <row r="179" spans="1:29" ht="231.75" thickBot="1" x14ac:dyDescent="0.3">
      <c r="A179" s="304" t="s">
        <v>1894</v>
      </c>
      <c r="B179" s="361"/>
      <c r="C179" s="357"/>
      <c r="D179" s="304" t="s">
        <v>340</v>
      </c>
      <c r="E179" s="90" t="s">
        <v>2206</v>
      </c>
      <c r="F179" s="16" t="s">
        <v>1920</v>
      </c>
      <c r="G179" s="16" t="s">
        <v>2205</v>
      </c>
      <c r="H179" s="94">
        <v>30000</v>
      </c>
      <c r="I179" s="124" t="s">
        <v>2204</v>
      </c>
      <c r="J179" s="95" t="s">
        <v>150</v>
      </c>
      <c r="K179" s="16"/>
      <c r="L179" s="90" t="s">
        <v>2203</v>
      </c>
      <c r="M179" s="4"/>
      <c r="N179" s="4"/>
      <c r="O179" s="4"/>
      <c r="P179" s="4"/>
      <c r="Q179" s="4"/>
      <c r="R179" s="4"/>
      <c r="S179" s="4"/>
      <c r="T179" s="4"/>
      <c r="U179" s="4"/>
      <c r="V179" s="4"/>
      <c r="W179" s="4"/>
      <c r="X179" s="4"/>
      <c r="Y179" s="4"/>
      <c r="Z179" s="4"/>
      <c r="AA179" s="4"/>
      <c r="AB179" s="4"/>
      <c r="AC179" s="4"/>
    </row>
    <row r="180" spans="1:29" ht="221.25" customHeight="1" thickBot="1" x14ac:dyDescent="0.3">
      <c r="A180" s="304" t="s">
        <v>2136</v>
      </c>
      <c r="B180" s="361" t="s">
        <v>2202</v>
      </c>
      <c r="C180" s="357" t="s">
        <v>2201</v>
      </c>
      <c r="D180" s="304" t="s">
        <v>76</v>
      </c>
      <c r="E180" s="311" t="s">
        <v>2200</v>
      </c>
      <c r="F180" s="311" t="s">
        <v>416</v>
      </c>
      <c r="G180" s="326" t="s">
        <v>2199</v>
      </c>
      <c r="H180" s="115" t="s">
        <v>2198</v>
      </c>
      <c r="I180" s="117" t="s">
        <v>2197</v>
      </c>
      <c r="J180" s="315" t="s">
        <v>2196</v>
      </c>
      <c r="K180" s="315" t="s">
        <v>2195</v>
      </c>
      <c r="L180" s="311" t="s">
        <v>2194</v>
      </c>
      <c r="M180" s="4"/>
      <c r="N180" s="4"/>
      <c r="O180" s="4"/>
      <c r="P180" s="4"/>
      <c r="Q180" s="4"/>
      <c r="R180" s="4"/>
      <c r="S180" s="4"/>
      <c r="T180" s="4"/>
      <c r="U180" s="4"/>
      <c r="V180" s="4"/>
      <c r="W180" s="4"/>
      <c r="X180" s="4"/>
      <c r="Y180" s="4"/>
      <c r="Z180" s="4"/>
      <c r="AA180" s="4"/>
      <c r="AB180" s="4"/>
      <c r="AC180" s="4"/>
    </row>
    <row r="181" spans="1:29" ht="220.5" customHeight="1" thickBot="1" x14ac:dyDescent="0.3">
      <c r="A181" s="304" t="s">
        <v>2136</v>
      </c>
      <c r="B181" s="361"/>
      <c r="C181" s="357"/>
      <c r="D181" s="304" t="s">
        <v>341</v>
      </c>
      <c r="E181" s="311" t="s">
        <v>2193</v>
      </c>
      <c r="F181" s="311" t="s">
        <v>416</v>
      </c>
      <c r="G181" s="326" t="s">
        <v>2192</v>
      </c>
      <c r="H181" s="115" t="s">
        <v>2191</v>
      </c>
      <c r="I181" s="117" t="s">
        <v>2190</v>
      </c>
      <c r="J181" s="315" t="s">
        <v>2189</v>
      </c>
      <c r="K181" s="315" t="s">
        <v>2183</v>
      </c>
      <c r="L181" s="311" t="s">
        <v>2188</v>
      </c>
      <c r="M181" s="4"/>
      <c r="N181" s="4"/>
      <c r="O181" s="4"/>
      <c r="P181" s="4"/>
      <c r="Q181" s="4"/>
      <c r="R181" s="4"/>
      <c r="S181" s="4"/>
      <c r="T181" s="4"/>
      <c r="U181" s="4"/>
      <c r="V181" s="4"/>
      <c r="W181" s="4"/>
      <c r="X181" s="4"/>
      <c r="Y181" s="4"/>
      <c r="Z181" s="4"/>
      <c r="AA181" s="4"/>
      <c r="AB181" s="4"/>
      <c r="AC181" s="4"/>
    </row>
    <row r="182" spans="1:29" ht="409.6" thickBot="1" x14ac:dyDescent="0.3">
      <c r="A182" s="304" t="s">
        <v>2136</v>
      </c>
      <c r="B182" s="361"/>
      <c r="C182" s="357"/>
      <c r="D182" s="304" t="s">
        <v>342</v>
      </c>
      <c r="E182" s="311" t="s">
        <v>2187</v>
      </c>
      <c r="F182" s="315" t="s">
        <v>416</v>
      </c>
      <c r="G182" s="326" t="s">
        <v>2186</v>
      </c>
      <c r="H182" s="115" t="s">
        <v>2185</v>
      </c>
      <c r="I182" s="117" t="s">
        <v>2150</v>
      </c>
      <c r="J182" s="315" t="s">
        <v>2184</v>
      </c>
      <c r="K182" s="315" t="s">
        <v>2183</v>
      </c>
      <c r="L182" s="311" t="s">
        <v>2173</v>
      </c>
      <c r="M182" s="4"/>
      <c r="N182" s="4"/>
      <c r="O182" s="4"/>
      <c r="P182" s="4"/>
      <c r="Q182" s="4"/>
      <c r="R182" s="4"/>
      <c r="S182" s="4"/>
      <c r="T182" s="4"/>
      <c r="U182" s="4"/>
      <c r="V182" s="4"/>
      <c r="W182" s="4"/>
      <c r="X182" s="4"/>
      <c r="Y182" s="4"/>
      <c r="Z182" s="4"/>
      <c r="AA182" s="4"/>
      <c r="AB182" s="4"/>
      <c r="AC182" s="4"/>
    </row>
    <row r="183" spans="1:29" ht="363.75" thickBot="1" x14ac:dyDescent="0.3">
      <c r="A183" s="304" t="s">
        <v>2136</v>
      </c>
      <c r="B183" s="361"/>
      <c r="C183" s="357"/>
      <c r="D183" s="304" t="s">
        <v>343</v>
      </c>
      <c r="E183" s="313" t="s">
        <v>2182</v>
      </c>
      <c r="F183" s="304" t="s">
        <v>416</v>
      </c>
      <c r="G183" s="304" t="s">
        <v>2181</v>
      </c>
      <c r="H183" s="46" t="s">
        <v>2180</v>
      </c>
      <c r="I183" s="68" t="s">
        <v>2168</v>
      </c>
      <c r="J183" s="304" t="s">
        <v>2179</v>
      </c>
      <c r="K183" s="304"/>
      <c r="L183" s="125" t="s">
        <v>2178</v>
      </c>
      <c r="M183" s="4"/>
      <c r="N183" s="4"/>
      <c r="O183" s="4"/>
      <c r="P183" s="4"/>
      <c r="Q183" s="4"/>
      <c r="R183" s="4"/>
      <c r="S183" s="4"/>
      <c r="T183" s="4"/>
      <c r="U183" s="4"/>
      <c r="V183" s="4"/>
      <c r="W183" s="4"/>
      <c r="X183" s="4"/>
      <c r="Y183" s="4"/>
      <c r="Z183" s="4"/>
      <c r="AA183" s="4"/>
      <c r="AB183" s="4"/>
      <c r="AC183" s="4"/>
    </row>
    <row r="184" spans="1:29" ht="211.5" customHeight="1" thickBot="1" x14ac:dyDescent="0.3">
      <c r="A184" s="304" t="s">
        <v>2136</v>
      </c>
      <c r="B184" s="361"/>
      <c r="C184" s="357"/>
      <c r="D184" s="304" t="s">
        <v>344</v>
      </c>
      <c r="E184" s="311" t="s">
        <v>2177</v>
      </c>
      <c r="F184" s="315" t="s">
        <v>416</v>
      </c>
      <c r="G184" s="315" t="s">
        <v>2176</v>
      </c>
      <c r="H184" s="115"/>
      <c r="I184" s="117" t="s">
        <v>2175</v>
      </c>
      <c r="J184" s="315" t="s">
        <v>2174</v>
      </c>
      <c r="K184" s="315"/>
      <c r="L184" s="126" t="s">
        <v>2173</v>
      </c>
      <c r="M184" s="4"/>
      <c r="N184" s="4"/>
      <c r="O184" s="4"/>
      <c r="P184" s="4"/>
      <c r="Q184" s="4"/>
      <c r="R184" s="4"/>
      <c r="S184" s="4"/>
      <c r="T184" s="4"/>
      <c r="U184" s="4"/>
      <c r="V184" s="4"/>
      <c r="W184" s="4"/>
      <c r="X184" s="4"/>
      <c r="Y184" s="4"/>
      <c r="Z184" s="4"/>
      <c r="AA184" s="4"/>
      <c r="AB184" s="4"/>
      <c r="AC184" s="4"/>
    </row>
    <row r="185" spans="1:29" ht="204.75" customHeight="1" thickBot="1" x14ac:dyDescent="0.3">
      <c r="A185" s="304" t="s">
        <v>2136</v>
      </c>
      <c r="B185" s="361"/>
      <c r="C185" s="357"/>
      <c r="D185" s="304" t="s">
        <v>345</v>
      </c>
      <c r="E185" s="311" t="s">
        <v>2172</v>
      </c>
      <c r="F185" s="315" t="s">
        <v>2171</v>
      </c>
      <c r="G185" s="326" t="s">
        <v>2170</v>
      </c>
      <c r="H185" s="115" t="s">
        <v>2169</v>
      </c>
      <c r="I185" s="117" t="s">
        <v>2168</v>
      </c>
      <c r="J185" s="315"/>
      <c r="K185" s="315" t="s">
        <v>2167</v>
      </c>
      <c r="L185" s="311" t="s">
        <v>2166</v>
      </c>
      <c r="M185" s="4"/>
      <c r="N185" s="4"/>
      <c r="O185" s="4"/>
      <c r="P185" s="4"/>
      <c r="Q185" s="4"/>
      <c r="R185" s="4"/>
      <c r="S185" s="4"/>
      <c r="T185" s="4"/>
      <c r="U185" s="4"/>
      <c r="V185" s="4"/>
      <c r="W185" s="4"/>
      <c r="X185" s="4"/>
      <c r="Y185" s="4"/>
      <c r="Z185" s="4"/>
      <c r="AA185" s="4"/>
      <c r="AB185" s="4"/>
      <c r="AC185" s="4"/>
    </row>
    <row r="186" spans="1:29" ht="254.25" customHeight="1" thickBot="1" x14ac:dyDescent="0.3">
      <c r="A186" s="304" t="s">
        <v>2136</v>
      </c>
      <c r="B186" s="361" t="s">
        <v>2165</v>
      </c>
      <c r="C186" s="357" t="s">
        <v>2164</v>
      </c>
      <c r="D186" s="304" t="s">
        <v>77</v>
      </c>
      <c r="E186" s="315" t="s">
        <v>2163</v>
      </c>
      <c r="F186" s="315" t="s">
        <v>416</v>
      </c>
      <c r="G186" s="326" t="s">
        <v>2162</v>
      </c>
      <c r="H186" s="115" t="s">
        <v>262</v>
      </c>
      <c r="I186" s="117" t="s">
        <v>2161</v>
      </c>
      <c r="J186" s="315" t="s">
        <v>2160</v>
      </c>
      <c r="K186" s="315"/>
      <c r="L186" s="311" t="s">
        <v>2159</v>
      </c>
      <c r="M186" s="4"/>
      <c r="N186" s="4"/>
      <c r="O186" s="4"/>
      <c r="P186" s="4"/>
      <c r="Q186" s="4"/>
      <c r="R186" s="4"/>
      <c r="S186" s="4"/>
      <c r="T186" s="4"/>
      <c r="U186" s="4"/>
      <c r="V186" s="4"/>
      <c r="W186" s="4"/>
      <c r="X186" s="4"/>
      <c r="Y186" s="4"/>
      <c r="Z186" s="4"/>
      <c r="AA186" s="4"/>
      <c r="AB186" s="4"/>
      <c r="AC186" s="4"/>
    </row>
    <row r="187" spans="1:29" ht="291.75" customHeight="1" thickBot="1" x14ac:dyDescent="0.3">
      <c r="A187" s="304" t="s">
        <v>2136</v>
      </c>
      <c r="B187" s="361"/>
      <c r="C187" s="357"/>
      <c r="D187" s="304" t="s">
        <v>78</v>
      </c>
      <c r="E187" s="315" t="s">
        <v>2158</v>
      </c>
      <c r="F187" s="315" t="s">
        <v>416</v>
      </c>
      <c r="G187" s="326" t="s">
        <v>2157</v>
      </c>
      <c r="H187" s="115" t="s">
        <v>2156</v>
      </c>
      <c r="I187" s="117" t="s">
        <v>2155</v>
      </c>
      <c r="J187" s="311"/>
      <c r="K187" s="315" t="s">
        <v>2149</v>
      </c>
      <c r="L187" s="315" t="s">
        <v>2154</v>
      </c>
      <c r="M187" s="4"/>
      <c r="N187" s="4"/>
      <c r="O187" s="4"/>
      <c r="P187" s="4"/>
      <c r="Q187" s="4"/>
      <c r="R187" s="4"/>
      <c r="S187" s="4"/>
      <c r="T187" s="4"/>
      <c r="U187" s="4"/>
      <c r="V187" s="4"/>
      <c r="W187" s="4"/>
      <c r="X187" s="4"/>
      <c r="Y187" s="4"/>
      <c r="Z187" s="4"/>
      <c r="AA187" s="4"/>
      <c r="AB187" s="4"/>
      <c r="AC187" s="4"/>
    </row>
    <row r="188" spans="1:29" ht="408.75" customHeight="1" thickBot="1" x14ac:dyDescent="0.3">
      <c r="A188" s="304" t="s">
        <v>2136</v>
      </c>
      <c r="B188" s="361"/>
      <c r="C188" s="357"/>
      <c r="D188" s="304" t="s">
        <v>79</v>
      </c>
      <c r="E188" s="315" t="s">
        <v>2153</v>
      </c>
      <c r="F188" s="315" t="s">
        <v>416</v>
      </c>
      <c r="G188" s="326" t="s">
        <v>2152</v>
      </c>
      <c r="H188" s="115" t="s">
        <v>2151</v>
      </c>
      <c r="I188" s="117" t="s">
        <v>2150</v>
      </c>
      <c r="J188" s="311"/>
      <c r="K188" s="315" t="s">
        <v>2149</v>
      </c>
      <c r="L188" s="315" t="s">
        <v>2148</v>
      </c>
      <c r="M188" s="4"/>
      <c r="N188" s="4"/>
      <c r="O188" s="4"/>
      <c r="P188" s="4"/>
      <c r="Q188" s="4"/>
      <c r="R188" s="4"/>
      <c r="S188" s="4"/>
      <c r="T188" s="4"/>
      <c r="U188" s="4"/>
      <c r="V188" s="4"/>
      <c r="W188" s="4"/>
      <c r="X188" s="4"/>
      <c r="Y188" s="4"/>
      <c r="Z188" s="4"/>
      <c r="AA188" s="4"/>
      <c r="AB188" s="4"/>
      <c r="AC188" s="4"/>
    </row>
    <row r="189" spans="1:29" ht="270.75" customHeight="1" thickBot="1" x14ac:dyDescent="0.3">
      <c r="A189" s="326" t="s">
        <v>2136</v>
      </c>
      <c r="B189" s="361" t="s">
        <v>2147</v>
      </c>
      <c r="C189" s="357" t="s">
        <v>2146</v>
      </c>
      <c r="D189" s="304" t="s">
        <v>80</v>
      </c>
      <c r="E189" s="311" t="s">
        <v>2145</v>
      </c>
      <c r="F189" s="315" t="s">
        <v>2144</v>
      </c>
      <c r="G189" s="326" t="s">
        <v>2143</v>
      </c>
      <c r="H189" s="115" t="s">
        <v>263</v>
      </c>
      <c r="I189" s="311" t="s">
        <v>2142</v>
      </c>
      <c r="J189" s="311"/>
      <c r="K189" s="315" t="s">
        <v>2130</v>
      </c>
      <c r="L189" s="117" t="s">
        <v>2129</v>
      </c>
      <c r="M189" s="4"/>
      <c r="N189" s="4"/>
      <c r="O189" s="4"/>
      <c r="P189" s="4"/>
      <c r="Q189" s="4"/>
      <c r="R189" s="4"/>
      <c r="S189" s="4"/>
      <c r="T189" s="4"/>
      <c r="U189" s="4"/>
      <c r="V189" s="4"/>
      <c r="W189" s="4"/>
      <c r="X189" s="4"/>
      <c r="Y189" s="4"/>
      <c r="Z189" s="4"/>
      <c r="AA189" s="4"/>
      <c r="AB189" s="4"/>
      <c r="AC189" s="4"/>
    </row>
    <row r="190" spans="1:29" ht="409.6" thickBot="1" x14ac:dyDescent="0.3">
      <c r="A190" s="304" t="s">
        <v>2136</v>
      </c>
      <c r="B190" s="361"/>
      <c r="C190" s="357"/>
      <c r="D190" s="304" t="s">
        <v>81</v>
      </c>
      <c r="E190" s="311" t="s">
        <v>2141</v>
      </c>
      <c r="F190" s="315" t="s">
        <v>2140</v>
      </c>
      <c r="G190" s="326" t="s">
        <v>2139</v>
      </c>
      <c r="H190" s="115" t="s">
        <v>2138</v>
      </c>
      <c r="I190" s="311" t="s">
        <v>2137</v>
      </c>
      <c r="J190" s="311"/>
      <c r="K190" s="315" t="s">
        <v>2130</v>
      </c>
      <c r="L190" s="117" t="s">
        <v>2129</v>
      </c>
      <c r="M190" s="4"/>
      <c r="N190" s="4"/>
      <c r="O190" s="4"/>
      <c r="P190" s="4"/>
      <c r="Q190" s="4"/>
      <c r="R190" s="4"/>
      <c r="S190" s="4"/>
      <c r="T190" s="4"/>
      <c r="U190" s="4"/>
      <c r="V190" s="4"/>
      <c r="W190" s="4"/>
      <c r="X190" s="4"/>
      <c r="Y190" s="4"/>
      <c r="Z190" s="4"/>
      <c r="AA190" s="4"/>
      <c r="AB190" s="4"/>
      <c r="AC190" s="4"/>
    </row>
    <row r="191" spans="1:29" ht="273" customHeight="1" thickBot="1" x14ac:dyDescent="0.3">
      <c r="A191" s="304" t="s">
        <v>2136</v>
      </c>
      <c r="B191" s="361"/>
      <c r="C191" s="357"/>
      <c r="D191" s="304" t="s">
        <v>82</v>
      </c>
      <c r="E191" s="311" t="s">
        <v>2135</v>
      </c>
      <c r="F191" s="311" t="s">
        <v>361</v>
      </c>
      <c r="G191" s="327" t="s">
        <v>2134</v>
      </c>
      <c r="H191" s="311" t="s">
        <v>2133</v>
      </c>
      <c r="I191" s="311" t="s">
        <v>2132</v>
      </c>
      <c r="J191" s="311" t="s">
        <v>2131</v>
      </c>
      <c r="K191" s="315" t="s">
        <v>2130</v>
      </c>
      <c r="L191" s="311" t="s">
        <v>2129</v>
      </c>
      <c r="M191" s="4"/>
      <c r="N191" s="4"/>
      <c r="O191" s="4"/>
      <c r="P191" s="4"/>
      <c r="Q191" s="4"/>
      <c r="R191" s="4"/>
      <c r="S191" s="4"/>
      <c r="T191" s="4"/>
      <c r="U191" s="4"/>
      <c r="V191" s="4"/>
      <c r="W191" s="4"/>
      <c r="X191" s="4"/>
      <c r="Y191" s="4"/>
      <c r="Z191" s="4"/>
      <c r="AA191" s="4"/>
      <c r="AB191" s="4"/>
      <c r="AC191" s="4"/>
    </row>
    <row r="192" spans="1:29" ht="239.25" customHeight="1" thickBot="1" x14ac:dyDescent="0.3">
      <c r="A192" s="304" t="s">
        <v>215</v>
      </c>
      <c r="B192" s="361"/>
      <c r="C192" s="357"/>
      <c r="D192" s="304" t="s">
        <v>281</v>
      </c>
      <c r="E192" s="304" t="s">
        <v>2128</v>
      </c>
      <c r="F192" s="304" t="s">
        <v>550</v>
      </c>
      <c r="G192" s="304" t="s">
        <v>2127</v>
      </c>
      <c r="H192" s="46">
        <v>20000</v>
      </c>
      <c r="I192" s="304" t="s">
        <v>2126</v>
      </c>
      <c r="J192" s="304"/>
      <c r="K192" s="304"/>
      <c r="L192" s="36" t="s">
        <v>2117</v>
      </c>
      <c r="M192" s="4"/>
      <c r="N192" s="4"/>
      <c r="O192" s="4"/>
      <c r="P192" s="4"/>
      <c r="Q192" s="4"/>
      <c r="R192" s="4"/>
      <c r="S192" s="4"/>
      <c r="T192" s="4"/>
      <c r="U192" s="4"/>
      <c r="V192" s="4"/>
      <c r="W192" s="4"/>
      <c r="X192" s="4"/>
      <c r="Y192" s="4"/>
      <c r="Z192" s="4"/>
      <c r="AA192" s="4"/>
      <c r="AB192" s="4"/>
      <c r="AC192" s="4"/>
    </row>
    <row r="193" spans="1:29" ht="242.25" customHeight="1" thickBot="1" x14ac:dyDescent="0.3">
      <c r="A193" s="304" t="s">
        <v>2122</v>
      </c>
      <c r="B193" s="361"/>
      <c r="C193" s="357"/>
      <c r="D193" s="304" t="s">
        <v>282</v>
      </c>
      <c r="E193" s="304" t="s">
        <v>2125</v>
      </c>
      <c r="F193" s="304" t="s">
        <v>426</v>
      </c>
      <c r="G193" s="304" t="s">
        <v>2124</v>
      </c>
      <c r="H193" s="46">
        <v>39838</v>
      </c>
      <c r="I193" s="304" t="s">
        <v>2123</v>
      </c>
      <c r="J193" s="304"/>
      <c r="K193" s="304"/>
      <c r="L193" s="36" t="s">
        <v>2117</v>
      </c>
      <c r="M193" s="4"/>
      <c r="N193" s="4"/>
      <c r="O193" s="4"/>
      <c r="P193" s="4"/>
      <c r="Q193" s="4"/>
      <c r="R193" s="4"/>
      <c r="S193" s="4"/>
      <c r="T193" s="4"/>
      <c r="U193" s="4"/>
      <c r="V193" s="4"/>
      <c r="W193" s="4"/>
      <c r="X193" s="4"/>
      <c r="Y193" s="4"/>
      <c r="Z193" s="4"/>
      <c r="AA193" s="4"/>
      <c r="AB193" s="4"/>
      <c r="AC193" s="4"/>
    </row>
    <row r="194" spans="1:29" ht="237.75" customHeight="1" thickBot="1" x14ac:dyDescent="0.3">
      <c r="A194" s="304" t="s">
        <v>2122</v>
      </c>
      <c r="B194" s="361"/>
      <c r="C194" s="357"/>
      <c r="D194" s="304" t="s">
        <v>283</v>
      </c>
      <c r="E194" s="304" t="s">
        <v>2121</v>
      </c>
      <c r="F194" s="304" t="s">
        <v>2120</v>
      </c>
      <c r="G194" s="304" t="s">
        <v>2119</v>
      </c>
      <c r="H194" s="46">
        <v>30200</v>
      </c>
      <c r="I194" s="304" t="s">
        <v>2118</v>
      </c>
      <c r="J194" s="304"/>
      <c r="K194" s="304"/>
      <c r="L194" s="36" t="s">
        <v>2117</v>
      </c>
      <c r="M194" s="4"/>
      <c r="N194" s="4"/>
      <c r="O194" s="4"/>
      <c r="P194" s="4"/>
      <c r="Q194" s="4"/>
      <c r="R194" s="4"/>
      <c r="S194" s="4"/>
      <c r="T194" s="4"/>
      <c r="U194" s="4"/>
      <c r="V194" s="4"/>
      <c r="W194" s="4"/>
      <c r="X194" s="4"/>
      <c r="Y194" s="4"/>
      <c r="Z194" s="4"/>
      <c r="AA194" s="4"/>
      <c r="AB194" s="4"/>
      <c r="AC194" s="4"/>
    </row>
    <row r="195" spans="1:29" ht="19.5" customHeight="1" thickBot="1" x14ac:dyDescent="0.3">
      <c r="A195" s="358" t="s">
        <v>2116</v>
      </c>
      <c r="B195" s="359"/>
      <c r="C195" s="359"/>
      <c r="D195" s="359"/>
      <c r="E195" s="359"/>
      <c r="F195" s="359"/>
      <c r="G195" s="359"/>
      <c r="H195" s="359"/>
      <c r="I195" s="359"/>
      <c r="J195" s="359"/>
      <c r="K195" s="359"/>
      <c r="L195" s="360"/>
      <c r="M195" s="13"/>
      <c r="N195" s="13"/>
      <c r="O195" s="13"/>
      <c r="P195" s="13"/>
      <c r="Q195" s="13"/>
      <c r="R195" s="13"/>
      <c r="S195" s="13"/>
      <c r="T195" s="13"/>
      <c r="U195" s="13"/>
      <c r="V195" s="13"/>
      <c r="W195" s="13"/>
      <c r="X195" s="13"/>
      <c r="Y195" s="13"/>
      <c r="Z195" s="13"/>
      <c r="AA195" s="13"/>
      <c r="AB195" s="13"/>
      <c r="AC195" s="13"/>
    </row>
    <row r="196" spans="1:29" s="24" customFormat="1" ht="231.75" thickBot="1" x14ac:dyDescent="0.3">
      <c r="A196" s="304" t="s">
        <v>2034</v>
      </c>
      <c r="B196" s="361" t="s">
        <v>2115</v>
      </c>
      <c r="C196" s="357" t="s">
        <v>2114</v>
      </c>
      <c r="D196" s="304" t="s">
        <v>83</v>
      </c>
      <c r="E196" s="304" t="s">
        <v>2113</v>
      </c>
      <c r="F196" s="304" t="s">
        <v>2036</v>
      </c>
      <c r="G196" s="304" t="s">
        <v>2112</v>
      </c>
      <c r="H196" s="46">
        <v>20000</v>
      </c>
      <c r="I196" s="304" t="s">
        <v>2111</v>
      </c>
      <c r="J196" s="304" t="s">
        <v>2110</v>
      </c>
      <c r="K196" s="304" t="s">
        <v>157</v>
      </c>
      <c r="L196" s="36" t="s">
        <v>2031</v>
      </c>
      <c r="M196" s="4"/>
      <c r="N196" s="4"/>
      <c r="O196" s="4"/>
      <c r="P196" s="4"/>
      <c r="Q196" s="4"/>
      <c r="R196" s="4"/>
      <c r="S196" s="4"/>
      <c r="T196" s="4"/>
      <c r="U196" s="4"/>
      <c r="V196" s="4"/>
      <c r="W196" s="4"/>
      <c r="X196" s="4"/>
      <c r="Y196" s="4"/>
      <c r="Z196" s="4"/>
      <c r="AA196" s="4"/>
      <c r="AB196" s="4"/>
      <c r="AC196" s="4"/>
    </row>
    <row r="197" spans="1:29" s="24" customFormat="1" ht="231.75" thickBot="1" x14ac:dyDescent="0.3">
      <c r="A197" s="304" t="s">
        <v>2034</v>
      </c>
      <c r="B197" s="361"/>
      <c r="C197" s="357"/>
      <c r="D197" s="304" t="s">
        <v>84</v>
      </c>
      <c r="E197" s="304" t="s">
        <v>2109</v>
      </c>
      <c r="F197" s="304" t="s">
        <v>416</v>
      </c>
      <c r="G197" s="304" t="s">
        <v>2108</v>
      </c>
      <c r="H197" s="46">
        <v>382000</v>
      </c>
      <c r="I197" s="304" t="s">
        <v>2107</v>
      </c>
      <c r="J197" s="304" t="s">
        <v>157</v>
      </c>
      <c r="K197" s="304" t="s">
        <v>2084</v>
      </c>
      <c r="L197" s="36" t="s">
        <v>2031</v>
      </c>
      <c r="M197" s="4"/>
      <c r="N197" s="4"/>
      <c r="O197" s="4"/>
      <c r="P197" s="4"/>
      <c r="Q197" s="4"/>
      <c r="R197" s="4"/>
      <c r="S197" s="4"/>
      <c r="T197" s="4"/>
      <c r="U197" s="4"/>
      <c r="V197" s="4"/>
      <c r="W197" s="4"/>
      <c r="X197" s="4"/>
      <c r="Y197" s="4"/>
      <c r="Z197" s="4"/>
      <c r="AA197" s="4"/>
      <c r="AB197" s="4"/>
      <c r="AC197" s="4"/>
    </row>
    <row r="198" spans="1:29" s="24" customFormat="1" ht="231.75" thickBot="1" x14ac:dyDescent="0.3">
      <c r="A198" s="304" t="s">
        <v>2034</v>
      </c>
      <c r="B198" s="361"/>
      <c r="C198" s="357"/>
      <c r="D198" s="304" t="s">
        <v>284</v>
      </c>
      <c r="E198" s="304" t="s">
        <v>2106</v>
      </c>
      <c r="F198" s="304" t="s">
        <v>1900</v>
      </c>
      <c r="G198" s="304" t="s">
        <v>2105</v>
      </c>
      <c r="H198" s="46">
        <v>10000</v>
      </c>
      <c r="I198" s="304" t="s">
        <v>2104</v>
      </c>
      <c r="J198" s="304" t="s">
        <v>157</v>
      </c>
      <c r="K198" s="304" t="s">
        <v>2084</v>
      </c>
      <c r="L198" s="36" t="s">
        <v>2031</v>
      </c>
      <c r="M198" s="4"/>
      <c r="N198" s="4"/>
      <c r="O198" s="4"/>
      <c r="P198" s="4"/>
      <c r="Q198" s="4"/>
      <c r="R198" s="4"/>
      <c r="S198" s="4"/>
      <c r="T198" s="4"/>
      <c r="U198" s="4"/>
      <c r="V198" s="4"/>
      <c r="W198" s="4"/>
      <c r="X198" s="4"/>
      <c r="Y198" s="4"/>
      <c r="Z198" s="4"/>
      <c r="AA198" s="4"/>
      <c r="AB198" s="4"/>
      <c r="AC198" s="4"/>
    </row>
    <row r="199" spans="1:29" s="24" customFormat="1" ht="231.75" thickBot="1" x14ac:dyDescent="0.3">
      <c r="A199" s="304" t="s">
        <v>2034</v>
      </c>
      <c r="B199" s="361"/>
      <c r="C199" s="357"/>
      <c r="D199" s="304" t="s">
        <v>285</v>
      </c>
      <c r="E199" s="304" t="s">
        <v>2103</v>
      </c>
      <c r="F199" s="304" t="s">
        <v>377</v>
      </c>
      <c r="G199" s="304" t="s">
        <v>2102</v>
      </c>
      <c r="H199" s="46">
        <v>213405</v>
      </c>
      <c r="I199" s="304" t="s">
        <v>2096</v>
      </c>
      <c r="J199" s="304" t="s">
        <v>157</v>
      </c>
      <c r="K199" s="304" t="s">
        <v>2084</v>
      </c>
      <c r="L199" s="36" t="s">
        <v>2031</v>
      </c>
      <c r="M199" s="4"/>
      <c r="N199" s="4"/>
      <c r="O199" s="4"/>
      <c r="P199" s="4"/>
      <c r="Q199" s="4"/>
      <c r="R199" s="4"/>
      <c r="S199" s="4"/>
      <c r="T199" s="4"/>
      <c r="U199" s="4"/>
      <c r="V199" s="4"/>
      <c r="W199" s="4"/>
      <c r="X199" s="4"/>
      <c r="Y199" s="4"/>
      <c r="Z199" s="4"/>
      <c r="AA199" s="4"/>
      <c r="AB199" s="4"/>
      <c r="AC199" s="4"/>
    </row>
    <row r="200" spans="1:29" s="24" customFormat="1" ht="231.75" thickBot="1" x14ac:dyDescent="0.3">
      <c r="A200" s="304" t="s">
        <v>2034</v>
      </c>
      <c r="B200" s="361"/>
      <c r="C200" s="357"/>
      <c r="D200" s="304" t="s">
        <v>286</v>
      </c>
      <c r="E200" s="304" t="s">
        <v>2101</v>
      </c>
      <c r="F200" s="304" t="s">
        <v>416</v>
      </c>
      <c r="G200" s="304" t="s">
        <v>2100</v>
      </c>
      <c r="H200" s="46">
        <v>120700</v>
      </c>
      <c r="I200" s="304" t="s">
        <v>2099</v>
      </c>
      <c r="J200" s="304" t="s">
        <v>157</v>
      </c>
      <c r="K200" s="304" t="s">
        <v>157</v>
      </c>
      <c r="L200" s="36" t="s">
        <v>2031</v>
      </c>
      <c r="M200" s="4"/>
      <c r="N200" s="4"/>
      <c r="O200" s="4"/>
      <c r="P200" s="4"/>
      <c r="Q200" s="4"/>
      <c r="R200" s="4"/>
      <c r="S200" s="4"/>
      <c r="T200" s="4"/>
      <c r="U200" s="4"/>
      <c r="V200" s="4"/>
      <c r="W200" s="4"/>
      <c r="X200" s="4"/>
      <c r="Y200" s="4"/>
      <c r="Z200" s="4"/>
      <c r="AA200" s="4"/>
      <c r="AB200" s="4"/>
      <c r="AC200" s="4"/>
    </row>
    <row r="201" spans="1:29" s="24" customFormat="1" ht="231.75" thickBot="1" x14ac:dyDescent="0.3">
      <c r="A201" s="304" t="s">
        <v>2034</v>
      </c>
      <c r="B201" s="361"/>
      <c r="C201" s="357"/>
      <c r="D201" s="304" t="s">
        <v>287</v>
      </c>
      <c r="E201" s="304" t="s">
        <v>2098</v>
      </c>
      <c r="F201" s="304" t="s">
        <v>1957</v>
      </c>
      <c r="G201" s="304" t="s">
        <v>2097</v>
      </c>
      <c r="H201" s="46">
        <v>105480</v>
      </c>
      <c r="I201" s="304" t="s">
        <v>2096</v>
      </c>
      <c r="J201" s="304" t="s">
        <v>157</v>
      </c>
      <c r="K201" s="304" t="s">
        <v>157</v>
      </c>
      <c r="L201" s="36" t="s">
        <v>2031</v>
      </c>
      <c r="M201" s="4"/>
      <c r="N201" s="4"/>
      <c r="O201" s="4"/>
      <c r="P201" s="4"/>
      <c r="Q201" s="4"/>
      <c r="R201" s="4"/>
      <c r="S201" s="4"/>
      <c r="T201" s="4"/>
      <c r="U201" s="4"/>
      <c r="V201" s="4"/>
      <c r="W201" s="4"/>
      <c r="X201" s="4"/>
      <c r="Y201" s="4"/>
      <c r="Z201" s="4"/>
      <c r="AA201" s="4"/>
      <c r="AB201" s="4"/>
      <c r="AC201" s="4"/>
    </row>
    <row r="202" spans="1:29" s="24" customFormat="1" ht="231.75" thickBot="1" x14ac:dyDescent="0.3">
      <c r="A202" s="304" t="s">
        <v>2034</v>
      </c>
      <c r="B202" s="361"/>
      <c r="C202" s="357"/>
      <c r="D202" s="304" t="s">
        <v>288</v>
      </c>
      <c r="E202" s="304" t="s">
        <v>2095</v>
      </c>
      <c r="F202" s="304" t="s">
        <v>416</v>
      </c>
      <c r="G202" s="304" t="s">
        <v>2094</v>
      </c>
      <c r="H202" s="46">
        <v>31160241</v>
      </c>
      <c r="I202" s="304" t="s">
        <v>2093</v>
      </c>
      <c r="J202" s="304" t="s">
        <v>157</v>
      </c>
      <c r="K202" s="304" t="s">
        <v>157</v>
      </c>
      <c r="L202" s="36" t="s">
        <v>2031</v>
      </c>
      <c r="M202" s="4"/>
      <c r="N202" s="4"/>
      <c r="O202" s="4"/>
      <c r="P202" s="4"/>
      <c r="Q202" s="4"/>
      <c r="R202" s="4"/>
      <c r="S202" s="4"/>
      <c r="T202" s="4"/>
      <c r="U202" s="4"/>
      <c r="V202" s="4"/>
      <c r="W202" s="4"/>
      <c r="X202" s="4"/>
      <c r="Y202" s="4"/>
      <c r="Z202" s="4"/>
      <c r="AA202" s="4"/>
      <c r="AB202" s="4"/>
      <c r="AC202" s="4"/>
    </row>
    <row r="203" spans="1:29" ht="231.75" thickBot="1" x14ac:dyDescent="0.3">
      <c r="A203" s="304" t="s">
        <v>2034</v>
      </c>
      <c r="B203" s="361" t="s">
        <v>2092</v>
      </c>
      <c r="C203" s="357" t="s">
        <v>2091</v>
      </c>
      <c r="D203" s="304" t="s">
        <v>85</v>
      </c>
      <c r="E203" s="304" t="s">
        <v>2090</v>
      </c>
      <c r="F203" s="304" t="s">
        <v>2042</v>
      </c>
      <c r="G203" s="304" t="s">
        <v>2089</v>
      </c>
      <c r="H203" s="46">
        <v>10000</v>
      </c>
      <c r="I203" s="304" t="s">
        <v>2088</v>
      </c>
      <c r="J203" s="304" t="s">
        <v>2068</v>
      </c>
      <c r="K203" s="304" t="s">
        <v>157</v>
      </c>
      <c r="L203" s="36" t="s">
        <v>2031</v>
      </c>
      <c r="M203" s="4"/>
      <c r="N203" s="4"/>
      <c r="O203" s="4"/>
      <c r="P203" s="4"/>
      <c r="Q203" s="4"/>
      <c r="R203" s="4"/>
      <c r="S203" s="4"/>
      <c r="T203" s="4"/>
      <c r="U203" s="4"/>
      <c r="V203" s="4"/>
      <c r="W203" s="4"/>
      <c r="X203" s="4"/>
      <c r="Y203" s="4"/>
      <c r="Z203" s="4"/>
      <c r="AA203" s="4"/>
      <c r="AB203" s="4"/>
      <c r="AC203" s="4"/>
    </row>
    <row r="204" spans="1:29" ht="231.75" thickBot="1" x14ac:dyDescent="0.3">
      <c r="A204" s="304" t="s">
        <v>2034</v>
      </c>
      <c r="B204" s="361"/>
      <c r="C204" s="357"/>
      <c r="D204" s="304" t="s">
        <v>289</v>
      </c>
      <c r="E204" s="304" t="s">
        <v>2087</v>
      </c>
      <c r="F204" s="304" t="s">
        <v>2086</v>
      </c>
      <c r="G204" s="304" t="s">
        <v>2085</v>
      </c>
      <c r="H204" s="46">
        <v>17000</v>
      </c>
      <c r="I204" s="304" t="s">
        <v>779</v>
      </c>
      <c r="J204" s="304" t="s">
        <v>2068</v>
      </c>
      <c r="K204" s="304" t="s">
        <v>2084</v>
      </c>
      <c r="L204" s="36" t="s">
        <v>2031</v>
      </c>
      <c r="M204" s="4"/>
      <c r="N204" s="4"/>
      <c r="O204" s="4"/>
      <c r="P204" s="4"/>
      <c r="Q204" s="4"/>
      <c r="R204" s="4"/>
      <c r="S204" s="4"/>
      <c r="T204" s="4"/>
      <c r="U204" s="4"/>
      <c r="V204" s="4"/>
      <c r="W204" s="4"/>
      <c r="X204" s="4"/>
      <c r="Y204" s="4"/>
      <c r="Z204" s="4"/>
      <c r="AA204" s="4"/>
      <c r="AB204" s="4"/>
      <c r="AC204" s="4"/>
    </row>
    <row r="205" spans="1:29" ht="231.75" thickBot="1" x14ac:dyDescent="0.3">
      <c r="A205" s="304" t="s">
        <v>2034</v>
      </c>
      <c r="B205" s="361"/>
      <c r="C205" s="357"/>
      <c r="D205" s="304" t="s">
        <v>86</v>
      </c>
      <c r="E205" s="304" t="s">
        <v>2083</v>
      </c>
      <c r="F205" s="304" t="s">
        <v>2082</v>
      </c>
      <c r="G205" s="304" t="s">
        <v>2081</v>
      </c>
      <c r="H205" s="46">
        <v>53000</v>
      </c>
      <c r="I205" s="304" t="s">
        <v>2080</v>
      </c>
      <c r="J205" s="304" t="s">
        <v>157</v>
      </c>
      <c r="K205" s="304" t="s">
        <v>157</v>
      </c>
      <c r="L205" s="36" t="s">
        <v>2031</v>
      </c>
      <c r="M205" s="4"/>
      <c r="N205" s="4"/>
      <c r="O205" s="4"/>
      <c r="P205" s="4"/>
      <c r="Q205" s="4"/>
      <c r="R205" s="4"/>
      <c r="S205" s="4"/>
      <c r="T205" s="4"/>
      <c r="U205" s="4"/>
      <c r="V205" s="4"/>
      <c r="W205" s="4"/>
      <c r="X205" s="4"/>
      <c r="Y205" s="4"/>
      <c r="Z205" s="4"/>
      <c r="AA205" s="4"/>
      <c r="AB205" s="4"/>
      <c r="AC205" s="4"/>
    </row>
    <row r="206" spans="1:29" ht="231.75" thickBot="1" x14ac:dyDescent="0.3">
      <c r="A206" s="304" t="s">
        <v>2034</v>
      </c>
      <c r="B206" s="361"/>
      <c r="C206" s="357"/>
      <c r="D206" s="304" t="s">
        <v>290</v>
      </c>
      <c r="E206" s="304" t="s">
        <v>2079</v>
      </c>
      <c r="F206" s="304" t="s">
        <v>416</v>
      </c>
      <c r="G206" s="304" t="s">
        <v>2078</v>
      </c>
      <c r="H206" s="46">
        <v>30000</v>
      </c>
      <c r="I206" s="304" t="s">
        <v>779</v>
      </c>
      <c r="J206" s="304" t="s">
        <v>157</v>
      </c>
      <c r="K206" s="304" t="s">
        <v>157</v>
      </c>
      <c r="L206" s="36" t="s">
        <v>2031</v>
      </c>
      <c r="M206" s="4"/>
      <c r="N206" s="4"/>
      <c r="O206" s="4"/>
      <c r="P206" s="4"/>
      <c r="Q206" s="4"/>
      <c r="R206" s="4"/>
      <c r="S206" s="4"/>
      <c r="T206" s="4"/>
      <c r="U206" s="4"/>
      <c r="V206" s="4"/>
      <c r="W206" s="4"/>
      <c r="X206" s="4"/>
      <c r="Y206" s="4"/>
      <c r="Z206" s="4"/>
      <c r="AA206" s="4"/>
      <c r="AB206" s="4"/>
      <c r="AC206" s="4"/>
    </row>
    <row r="207" spans="1:29" ht="231.75" thickBot="1" x14ac:dyDescent="0.3">
      <c r="A207" s="315" t="s">
        <v>2034</v>
      </c>
      <c r="B207" s="361" t="s">
        <v>2077</v>
      </c>
      <c r="C207" s="364" t="s">
        <v>2076</v>
      </c>
      <c r="D207" s="304" t="s">
        <v>87</v>
      </c>
      <c r="E207" s="304" t="s">
        <v>2075</v>
      </c>
      <c r="F207" s="304" t="s">
        <v>416</v>
      </c>
      <c r="G207" s="304" t="s">
        <v>2074</v>
      </c>
      <c r="H207" s="46">
        <v>50000</v>
      </c>
      <c r="I207" s="304" t="s">
        <v>779</v>
      </c>
      <c r="J207" s="304" t="s">
        <v>2068</v>
      </c>
      <c r="K207" s="304" t="s">
        <v>157</v>
      </c>
      <c r="L207" s="36" t="s">
        <v>2031</v>
      </c>
      <c r="M207" s="4"/>
      <c r="N207" s="4"/>
      <c r="O207" s="4"/>
      <c r="P207" s="4"/>
      <c r="Q207" s="4"/>
      <c r="R207" s="4"/>
      <c r="S207" s="4"/>
      <c r="T207" s="4"/>
      <c r="U207" s="4"/>
      <c r="V207" s="4"/>
      <c r="W207" s="4"/>
      <c r="X207" s="4"/>
      <c r="Y207" s="4"/>
      <c r="Z207" s="4"/>
      <c r="AA207" s="4"/>
      <c r="AB207" s="4"/>
      <c r="AC207" s="4"/>
    </row>
    <row r="208" spans="1:29" ht="231.75" thickBot="1" x14ac:dyDescent="0.3">
      <c r="A208" s="315" t="s">
        <v>2034</v>
      </c>
      <c r="B208" s="361"/>
      <c r="C208" s="364"/>
      <c r="D208" s="304" t="s">
        <v>291</v>
      </c>
      <c r="E208" s="304" t="s">
        <v>2073</v>
      </c>
      <c r="F208" s="304" t="s">
        <v>377</v>
      </c>
      <c r="G208" s="304" t="s">
        <v>2072</v>
      </c>
      <c r="H208" s="46">
        <v>1800000</v>
      </c>
      <c r="I208" s="304" t="s">
        <v>2071</v>
      </c>
      <c r="J208" s="304" t="s">
        <v>157</v>
      </c>
      <c r="K208" s="304" t="s">
        <v>157</v>
      </c>
      <c r="L208" s="36" t="s">
        <v>2031</v>
      </c>
      <c r="M208" s="4"/>
      <c r="N208" s="4"/>
      <c r="O208" s="4"/>
      <c r="P208" s="4"/>
      <c r="Q208" s="4"/>
      <c r="R208" s="4"/>
      <c r="S208" s="4"/>
      <c r="T208" s="4"/>
      <c r="U208" s="4"/>
      <c r="V208" s="4"/>
      <c r="W208" s="4"/>
      <c r="X208" s="4"/>
      <c r="Y208" s="4"/>
      <c r="Z208" s="4"/>
      <c r="AA208" s="4"/>
      <c r="AB208" s="4"/>
      <c r="AC208" s="4"/>
    </row>
    <row r="209" spans="1:29" ht="231.75" thickBot="1" x14ac:dyDescent="0.3">
      <c r="A209" s="315" t="s">
        <v>2034</v>
      </c>
      <c r="B209" s="361"/>
      <c r="C209" s="364"/>
      <c r="D209" s="304" t="s">
        <v>88</v>
      </c>
      <c r="E209" s="304" t="s">
        <v>2070</v>
      </c>
      <c r="F209" s="304" t="s">
        <v>596</v>
      </c>
      <c r="G209" s="304" t="s">
        <v>2069</v>
      </c>
      <c r="H209" s="46">
        <v>12000</v>
      </c>
      <c r="I209" s="304" t="s">
        <v>779</v>
      </c>
      <c r="J209" s="304" t="s">
        <v>2068</v>
      </c>
      <c r="K209" s="304" t="s">
        <v>157</v>
      </c>
      <c r="L209" s="36" t="s">
        <v>2031</v>
      </c>
      <c r="M209" s="4"/>
      <c r="N209" s="4"/>
      <c r="O209" s="4"/>
      <c r="P209" s="4"/>
      <c r="Q209" s="4"/>
      <c r="R209" s="4"/>
      <c r="S209" s="4"/>
      <c r="T209" s="4"/>
      <c r="U209" s="4"/>
      <c r="V209" s="4"/>
      <c r="W209" s="4"/>
      <c r="X209" s="4"/>
      <c r="Y209" s="4"/>
      <c r="Z209" s="4"/>
      <c r="AA209" s="4"/>
      <c r="AB209" s="4"/>
      <c r="AC209" s="4"/>
    </row>
    <row r="210" spans="1:29" ht="231.75" thickBot="1" x14ac:dyDescent="0.3">
      <c r="A210" s="315" t="s">
        <v>2034</v>
      </c>
      <c r="B210" s="361"/>
      <c r="C210" s="364"/>
      <c r="D210" s="304" t="s">
        <v>292</v>
      </c>
      <c r="E210" s="304" t="s">
        <v>2067</v>
      </c>
      <c r="F210" s="304" t="s">
        <v>596</v>
      </c>
      <c r="G210" s="304" t="s">
        <v>2066</v>
      </c>
      <c r="H210" s="46">
        <v>10000</v>
      </c>
      <c r="I210" s="304" t="s">
        <v>779</v>
      </c>
      <c r="J210" s="304" t="s">
        <v>157</v>
      </c>
      <c r="K210" s="304" t="s">
        <v>157</v>
      </c>
      <c r="L210" s="36" t="s">
        <v>2054</v>
      </c>
      <c r="M210" s="4"/>
      <c r="N210" s="4"/>
      <c r="O210" s="4"/>
      <c r="P210" s="4"/>
      <c r="Q210" s="4"/>
      <c r="R210" s="4"/>
      <c r="S210" s="4"/>
      <c r="T210" s="4"/>
      <c r="U210" s="4"/>
      <c r="V210" s="4"/>
      <c r="W210" s="4"/>
      <c r="X210" s="4"/>
      <c r="Y210" s="4"/>
      <c r="Z210" s="4"/>
      <c r="AA210" s="4"/>
      <c r="AB210" s="4"/>
      <c r="AC210" s="4"/>
    </row>
    <row r="211" spans="1:29" ht="162.75" thickBot="1" x14ac:dyDescent="0.3">
      <c r="A211" s="315" t="s">
        <v>2034</v>
      </c>
      <c r="B211" s="361" t="s">
        <v>2065</v>
      </c>
      <c r="C211" s="357" t="s">
        <v>2064</v>
      </c>
      <c r="D211" s="304" t="s">
        <v>89</v>
      </c>
      <c r="E211" s="304" t="s">
        <v>2063</v>
      </c>
      <c r="F211" s="304" t="s">
        <v>416</v>
      </c>
      <c r="G211" s="304" t="s">
        <v>2062</v>
      </c>
      <c r="H211" s="127">
        <v>600000</v>
      </c>
      <c r="I211" s="304" t="s">
        <v>2051</v>
      </c>
      <c r="J211" s="304" t="s">
        <v>157</v>
      </c>
      <c r="K211" s="304" t="s">
        <v>2050</v>
      </c>
      <c r="L211" s="323" t="s">
        <v>2054</v>
      </c>
      <c r="M211" s="4"/>
      <c r="N211" s="4"/>
      <c r="O211" s="4"/>
      <c r="P211" s="4"/>
      <c r="Q211" s="4"/>
      <c r="R211" s="4"/>
      <c r="S211" s="4"/>
      <c r="T211" s="4"/>
      <c r="U211" s="4"/>
      <c r="V211" s="4"/>
      <c r="W211" s="4"/>
      <c r="X211" s="4"/>
      <c r="Y211" s="4"/>
      <c r="Z211" s="4"/>
      <c r="AA211" s="4"/>
      <c r="AB211" s="4"/>
      <c r="AC211" s="4"/>
    </row>
    <row r="212" spans="1:29" ht="132.75" thickBot="1" x14ac:dyDescent="0.3">
      <c r="A212" s="315" t="s">
        <v>2034</v>
      </c>
      <c r="B212" s="361"/>
      <c r="C212" s="357"/>
      <c r="D212" s="304" t="s">
        <v>90</v>
      </c>
      <c r="E212" s="304" t="s">
        <v>2061</v>
      </c>
      <c r="F212" s="304" t="s">
        <v>596</v>
      </c>
      <c r="G212" s="304" t="s">
        <v>2060</v>
      </c>
      <c r="H212" s="127" t="s">
        <v>2059</v>
      </c>
      <c r="I212" s="304" t="s">
        <v>2051</v>
      </c>
      <c r="J212" s="315" t="s">
        <v>2058</v>
      </c>
      <c r="K212" s="304" t="s">
        <v>2050</v>
      </c>
      <c r="L212" s="315" t="s">
        <v>2057</v>
      </c>
      <c r="M212" s="4"/>
      <c r="N212" s="4"/>
      <c r="O212" s="4"/>
      <c r="P212" s="4"/>
      <c r="Q212" s="4"/>
      <c r="R212" s="4"/>
      <c r="S212" s="4"/>
      <c r="T212" s="4"/>
      <c r="U212" s="4"/>
      <c r="V212" s="4"/>
      <c r="W212" s="4"/>
      <c r="X212" s="4"/>
      <c r="Y212" s="4"/>
      <c r="Z212" s="4"/>
      <c r="AA212" s="4"/>
      <c r="AB212" s="4"/>
      <c r="AC212" s="4"/>
    </row>
    <row r="213" spans="1:29" ht="162.75" thickBot="1" x14ac:dyDescent="0.3">
      <c r="A213" s="315" t="s">
        <v>2034</v>
      </c>
      <c r="B213" s="361"/>
      <c r="C213" s="357"/>
      <c r="D213" s="304" t="s">
        <v>91</v>
      </c>
      <c r="E213" s="304" t="s">
        <v>2056</v>
      </c>
      <c r="F213" s="304" t="s">
        <v>416</v>
      </c>
      <c r="G213" s="304" t="s">
        <v>2055</v>
      </c>
      <c r="H213" s="127">
        <v>50000</v>
      </c>
      <c r="I213" s="304" t="s">
        <v>2051</v>
      </c>
      <c r="J213" s="304" t="s">
        <v>157</v>
      </c>
      <c r="K213" s="304" t="s">
        <v>2050</v>
      </c>
      <c r="L213" s="323" t="s">
        <v>2054</v>
      </c>
      <c r="M213" s="4"/>
      <c r="N213" s="4"/>
      <c r="O213" s="4"/>
      <c r="P213" s="4"/>
      <c r="Q213" s="4"/>
      <c r="R213" s="4"/>
      <c r="S213" s="4"/>
      <c r="T213" s="4"/>
      <c r="U213" s="4"/>
      <c r="V213" s="4"/>
      <c r="W213" s="4"/>
      <c r="X213" s="4"/>
      <c r="Y213" s="4"/>
      <c r="Z213" s="4"/>
      <c r="AA213" s="4"/>
      <c r="AB213" s="4"/>
      <c r="AC213" s="4"/>
    </row>
    <row r="214" spans="1:29" ht="162.75" thickBot="1" x14ac:dyDescent="0.3">
      <c r="A214" s="315" t="s">
        <v>2034</v>
      </c>
      <c r="B214" s="361"/>
      <c r="C214" s="357"/>
      <c r="D214" s="304" t="s">
        <v>293</v>
      </c>
      <c r="E214" s="304" t="s">
        <v>2053</v>
      </c>
      <c r="F214" s="304" t="s">
        <v>416</v>
      </c>
      <c r="G214" s="304" t="s">
        <v>2052</v>
      </c>
      <c r="H214" s="127">
        <v>15000</v>
      </c>
      <c r="I214" s="304" t="s">
        <v>2051</v>
      </c>
      <c r="J214" s="304" t="s">
        <v>157</v>
      </c>
      <c r="K214" s="304" t="s">
        <v>2050</v>
      </c>
      <c r="L214" s="323" t="s">
        <v>2031</v>
      </c>
      <c r="M214" s="4"/>
      <c r="N214" s="4"/>
      <c r="O214" s="4"/>
      <c r="P214" s="4"/>
      <c r="Q214" s="4"/>
      <c r="R214" s="4"/>
      <c r="S214" s="4"/>
      <c r="T214" s="4"/>
      <c r="U214" s="4"/>
      <c r="V214" s="4"/>
      <c r="W214" s="4"/>
      <c r="X214" s="4"/>
      <c r="Y214" s="4"/>
      <c r="Z214" s="4"/>
      <c r="AA214" s="4"/>
      <c r="AB214" s="4"/>
      <c r="AC214" s="4"/>
    </row>
    <row r="215" spans="1:29" ht="162.75" thickBot="1" x14ac:dyDescent="0.3">
      <c r="A215" s="315" t="s">
        <v>2034</v>
      </c>
      <c r="B215" s="361"/>
      <c r="C215" s="357"/>
      <c r="D215" s="304" t="s">
        <v>294</v>
      </c>
      <c r="E215" s="315" t="s">
        <v>2049</v>
      </c>
      <c r="F215" s="315" t="s">
        <v>2048</v>
      </c>
      <c r="G215" s="315" t="s">
        <v>2047</v>
      </c>
      <c r="H215" s="37">
        <v>781022000</v>
      </c>
      <c r="I215" s="315" t="s">
        <v>2046</v>
      </c>
      <c r="J215" s="315" t="s">
        <v>157</v>
      </c>
      <c r="K215" s="315" t="s">
        <v>157</v>
      </c>
      <c r="L215" s="323" t="s">
        <v>2031</v>
      </c>
      <c r="M215" s="4"/>
      <c r="N215" s="4"/>
      <c r="O215" s="4"/>
      <c r="P215" s="4"/>
      <c r="Q215" s="4"/>
      <c r="R215" s="4"/>
      <c r="S215" s="4"/>
      <c r="T215" s="4"/>
      <c r="U215" s="4"/>
      <c r="V215" s="4"/>
      <c r="W215" s="4"/>
      <c r="X215" s="4"/>
      <c r="Y215" s="4"/>
      <c r="Z215" s="4"/>
      <c r="AA215" s="4"/>
      <c r="AB215" s="4"/>
      <c r="AC215" s="4"/>
    </row>
    <row r="216" spans="1:29" ht="140.44999999999999" customHeight="1" thickBot="1" x14ac:dyDescent="0.3">
      <c r="A216" s="315" t="s">
        <v>2034</v>
      </c>
      <c r="B216" s="361" t="s">
        <v>2045</v>
      </c>
      <c r="C216" s="357" t="s">
        <v>2044</v>
      </c>
      <c r="D216" s="304" t="s">
        <v>92</v>
      </c>
      <c r="E216" s="304" t="s">
        <v>2043</v>
      </c>
      <c r="F216" s="128" t="s">
        <v>2042</v>
      </c>
      <c r="G216" s="304" t="s">
        <v>2041</v>
      </c>
      <c r="H216" s="127" t="s">
        <v>2040</v>
      </c>
      <c r="I216" s="315" t="s">
        <v>779</v>
      </c>
      <c r="J216" s="304" t="s">
        <v>157</v>
      </c>
      <c r="K216" s="304" t="s">
        <v>157</v>
      </c>
      <c r="L216" s="323" t="s">
        <v>2031</v>
      </c>
      <c r="M216" s="4"/>
      <c r="N216" s="4"/>
      <c r="O216" s="4"/>
      <c r="P216" s="4"/>
      <c r="Q216" s="4"/>
      <c r="R216" s="4"/>
      <c r="S216" s="4"/>
      <c r="T216" s="4"/>
      <c r="U216" s="4"/>
      <c r="V216" s="4"/>
      <c r="W216" s="4"/>
      <c r="X216" s="4"/>
      <c r="Y216" s="4"/>
      <c r="Z216" s="4"/>
      <c r="AA216" s="4"/>
      <c r="AB216" s="4"/>
      <c r="AC216" s="4"/>
    </row>
    <row r="217" spans="1:29" ht="162.75" thickBot="1" x14ac:dyDescent="0.3">
      <c r="A217" s="315" t="s">
        <v>2034</v>
      </c>
      <c r="B217" s="361"/>
      <c r="C217" s="357"/>
      <c r="D217" s="304" t="s">
        <v>93</v>
      </c>
      <c r="E217" s="315" t="s">
        <v>2039</v>
      </c>
      <c r="F217" s="129" t="s">
        <v>2036</v>
      </c>
      <c r="G217" s="315" t="s">
        <v>2038</v>
      </c>
      <c r="H217" s="127">
        <v>42900</v>
      </c>
      <c r="I217" s="315" t="s">
        <v>779</v>
      </c>
      <c r="J217" s="304" t="s">
        <v>157</v>
      </c>
      <c r="K217" s="304" t="s">
        <v>157</v>
      </c>
      <c r="L217" s="323" t="s">
        <v>2031</v>
      </c>
      <c r="M217" s="4"/>
      <c r="N217" s="4"/>
      <c r="O217" s="4"/>
      <c r="P217" s="4"/>
      <c r="Q217" s="4"/>
      <c r="R217" s="4"/>
      <c r="S217" s="4"/>
      <c r="T217" s="4"/>
      <c r="U217" s="4"/>
      <c r="V217" s="4"/>
      <c r="W217" s="4"/>
      <c r="X217" s="4"/>
      <c r="Y217" s="4"/>
      <c r="Z217" s="4"/>
      <c r="AA217" s="4"/>
      <c r="AB217" s="4"/>
      <c r="AC217" s="4"/>
    </row>
    <row r="218" spans="1:29" ht="162.75" thickBot="1" x14ac:dyDescent="0.3">
      <c r="A218" s="315" t="s">
        <v>2034</v>
      </c>
      <c r="B218" s="361"/>
      <c r="C218" s="357"/>
      <c r="D218" s="304" t="s">
        <v>94</v>
      </c>
      <c r="E218" s="36" t="s">
        <v>2037</v>
      </c>
      <c r="F218" s="129" t="s">
        <v>2036</v>
      </c>
      <c r="G218" s="315" t="s">
        <v>2035</v>
      </c>
      <c r="H218" s="127">
        <v>10000</v>
      </c>
      <c r="I218" s="315" t="s">
        <v>779</v>
      </c>
      <c r="J218" s="304" t="s">
        <v>157</v>
      </c>
      <c r="K218" s="304" t="s">
        <v>157</v>
      </c>
      <c r="L218" s="323" t="s">
        <v>2031</v>
      </c>
      <c r="M218" s="4"/>
      <c r="N218" s="4"/>
      <c r="O218" s="4"/>
      <c r="P218" s="4"/>
      <c r="Q218" s="4"/>
      <c r="R218" s="4"/>
      <c r="S218" s="4"/>
      <c r="T218" s="4"/>
      <c r="U218" s="4"/>
      <c r="V218" s="4"/>
      <c r="W218" s="4"/>
      <c r="X218" s="4"/>
      <c r="Y218" s="4"/>
      <c r="Z218" s="4"/>
      <c r="AA218" s="4"/>
      <c r="AB218" s="4"/>
      <c r="AC218" s="4"/>
    </row>
    <row r="219" spans="1:29" ht="162.75" thickBot="1" x14ac:dyDescent="0.3">
      <c r="A219" s="315" t="s">
        <v>2034</v>
      </c>
      <c r="B219" s="361"/>
      <c r="C219" s="357"/>
      <c r="D219" s="304" t="s">
        <v>295</v>
      </c>
      <c r="E219" s="304" t="s">
        <v>2033</v>
      </c>
      <c r="F219" s="128" t="s">
        <v>377</v>
      </c>
      <c r="G219" s="304" t="s">
        <v>2032</v>
      </c>
      <c r="H219" s="127">
        <v>10000</v>
      </c>
      <c r="I219" s="315" t="s">
        <v>779</v>
      </c>
      <c r="J219" s="304" t="s">
        <v>157</v>
      </c>
      <c r="K219" s="304" t="s">
        <v>157</v>
      </c>
      <c r="L219" s="323" t="s">
        <v>2031</v>
      </c>
      <c r="M219" s="4"/>
      <c r="N219" s="4"/>
      <c r="O219" s="4"/>
      <c r="P219" s="4"/>
      <c r="Q219" s="4"/>
      <c r="R219" s="4"/>
      <c r="S219" s="4"/>
      <c r="T219" s="4"/>
      <c r="U219" s="4"/>
      <c r="V219" s="4"/>
      <c r="W219" s="4"/>
      <c r="X219" s="4"/>
      <c r="Y219" s="4"/>
      <c r="Z219" s="4"/>
      <c r="AA219" s="4"/>
      <c r="AB219" s="4"/>
      <c r="AC219" s="4"/>
    </row>
    <row r="220" spans="1:29" ht="19.5" customHeight="1" thickBot="1" x14ac:dyDescent="0.3">
      <c r="A220" s="375" t="s">
        <v>2030</v>
      </c>
      <c r="B220" s="376"/>
      <c r="C220" s="376"/>
      <c r="D220" s="376"/>
      <c r="E220" s="376"/>
      <c r="F220" s="376"/>
      <c r="G220" s="376"/>
      <c r="H220" s="376"/>
      <c r="I220" s="376"/>
      <c r="J220" s="376"/>
      <c r="K220" s="376"/>
      <c r="L220" s="377"/>
      <c r="M220" s="15"/>
      <c r="N220" s="15"/>
      <c r="O220" s="15"/>
      <c r="P220" s="15"/>
      <c r="Q220" s="15"/>
      <c r="R220" s="15"/>
      <c r="S220" s="15"/>
      <c r="T220" s="15"/>
      <c r="U220" s="15"/>
      <c r="V220" s="15"/>
      <c r="W220" s="15"/>
      <c r="X220" s="15"/>
      <c r="Y220" s="15"/>
      <c r="Z220" s="15"/>
      <c r="AA220" s="15"/>
      <c r="AB220" s="15"/>
      <c r="AC220" s="15"/>
    </row>
    <row r="221" spans="1:29" ht="149.25" thickBot="1" x14ac:dyDescent="0.3">
      <c r="A221" s="315" t="s">
        <v>264</v>
      </c>
      <c r="B221" s="361" t="s">
        <v>2029</v>
      </c>
      <c r="C221" s="357" t="s">
        <v>2028</v>
      </c>
      <c r="D221" s="304" t="s">
        <v>95</v>
      </c>
      <c r="E221" s="313" t="s">
        <v>2027</v>
      </c>
      <c r="F221" s="325" t="s">
        <v>2000</v>
      </c>
      <c r="G221" s="304" t="s">
        <v>2026</v>
      </c>
      <c r="H221" s="130" t="s">
        <v>2025</v>
      </c>
      <c r="I221" s="131" t="s">
        <v>265</v>
      </c>
      <c r="J221" s="325" t="s">
        <v>2024</v>
      </c>
      <c r="K221" s="131"/>
      <c r="L221" s="17" t="s">
        <v>2023</v>
      </c>
      <c r="M221" s="4"/>
      <c r="N221" s="4"/>
      <c r="O221" s="4"/>
      <c r="P221" s="4"/>
      <c r="Q221" s="4"/>
      <c r="R221" s="4"/>
      <c r="S221" s="4"/>
      <c r="T221" s="4"/>
      <c r="U221" s="4"/>
      <c r="V221" s="4"/>
      <c r="W221" s="4"/>
      <c r="X221" s="4"/>
      <c r="Y221" s="4"/>
      <c r="Z221" s="4"/>
      <c r="AA221" s="4"/>
      <c r="AB221" s="4"/>
      <c r="AC221" s="4"/>
    </row>
    <row r="222" spans="1:29" ht="116.25" thickBot="1" x14ac:dyDescent="0.3">
      <c r="A222" s="315" t="s">
        <v>265</v>
      </c>
      <c r="B222" s="361"/>
      <c r="C222" s="357"/>
      <c r="D222" s="304" t="s">
        <v>96</v>
      </c>
      <c r="E222" s="304" t="s">
        <v>2022</v>
      </c>
      <c r="F222" s="325" t="s">
        <v>1985</v>
      </c>
      <c r="G222" s="50" t="s">
        <v>2021</v>
      </c>
      <c r="H222" s="130" t="s">
        <v>2020</v>
      </c>
      <c r="I222" s="131" t="s">
        <v>265</v>
      </c>
      <c r="J222" s="325"/>
      <c r="K222" s="131"/>
      <c r="L222" s="17" t="s">
        <v>2019</v>
      </c>
      <c r="M222" s="4"/>
      <c r="N222" s="4"/>
      <c r="O222" s="4"/>
      <c r="P222" s="4"/>
      <c r="Q222" s="4"/>
      <c r="R222" s="4"/>
      <c r="S222" s="4"/>
      <c r="T222" s="4"/>
      <c r="U222" s="4"/>
      <c r="V222" s="4"/>
      <c r="W222" s="4"/>
      <c r="X222" s="4"/>
      <c r="Y222" s="4"/>
      <c r="Z222" s="4"/>
      <c r="AA222" s="4"/>
      <c r="AB222" s="4"/>
      <c r="AC222" s="4"/>
    </row>
    <row r="223" spans="1:29" ht="158.25" thickBot="1" x14ac:dyDescent="0.3">
      <c r="A223" s="315" t="s">
        <v>265</v>
      </c>
      <c r="B223" s="361"/>
      <c r="C223" s="357"/>
      <c r="D223" s="304" t="s">
        <v>97</v>
      </c>
      <c r="E223" s="54" t="s">
        <v>2018</v>
      </c>
      <c r="F223" s="54" t="s">
        <v>1985</v>
      </c>
      <c r="G223" s="54" t="s">
        <v>2017</v>
      </c>
      <c r="H223" s="54">
        <v>900000</v>
      </c>
      <c r="I223" s="54" t="s">
        <v>266</v>
      </c>
      <c r="J223" s="54" t="s">
        <v>2016</v>
      </c>
      <c r="K223" s="54" t="s">
        <v>2015</v>
      </c>
      <c r="L223" s="54" t="s">
        <v>2010</v>
      </c>
      <c r="M223" s="4"/>
      <c r="N223" s="4"/>
      <c r="O223" s="4"/>
      <c r="P223" s="4"/>
      <c r="Q223" s="4"/>
      <c r="R223" s="4"/>
      <c r="S223" s="4"/>
      <c r="T223" s="4"/>
      <c r="U223" s="4"/>
      <c r="V223" s="4"/>
      <c r="W223" s="4"/>
      <c r="X223" s="4"/>
      <c r="Y223" s="4"/>
      <c r="Z223" s="4"/>
      <c r="AA223" s="4"/>
      <c r="AB223" s="4"/>
      <c r="AC223" s="4"/>
    </row>
    <row r="224" spans="1:29" ht="111" thickBot="1" x14ac:dyDescent="0.3">
      <c r="A224" s="315" t="s">
        <v>265</v>
      </c>
      <c r="B224" s="361"/>
      <c r="C224" s="357"/>
      <c r="D224" s="304" t="s">
        <v>296</v>
      </c>
      <c r="E224" s="54" t="s">
        <v>2014</v>
      </c>
      <c r="F224" s="54" t="s">
        <v>1985</v>
      </c>
      <c r="G224" s="54" t="s">
        <v>2013</v>
      </c>
      <c r="H224" s="54" t="s">
        <v>267</v>
      </c>
      <c r="I224" s="54" t="s">
        <v>268</v>
      </c>
      <c r="J224" s="54" t="s">
        <v>2012</v>
      </c>
      <c r="K224" s="54" t="s">
        <v>2011</v>
      </c>
      <c r="L224" s="54" t="s">
        <v>2010</v>
      </c>
      <c r="M224" s="4"/>
      <c r="N224" s="4"/>
      <c r="O224" s="4"/>
      <c r="P224" s="4"/>
      <c r="Q224" s="4"/>
      <c r="R224" s="4"/>
      <c r="S224" s="4"/>
      <c r="T224" s="4"/>
      <c r="U224" s="4"/>
      <c r="V224" s="4"/>
      <c r="W224" s="4"/>
      <c r="X224" s="4"/>
      <c r="Y224" s="4"/>
      <c r="Z224" s="4"/>
      <c r="AA224" s="4"/>
      <c r="AB224" s="4"/>
      <c r="AC224" s="4"/>
    </row>
    <row r="225" spans="1:29" ht="63.75" thickBot="1" x14ac:dyDescent="0.3">
      <c r="A225" s="315" t="s">
        <v>265</v>
      </c>
      <c r="B225" s="361"/>
      <c r="C225" s="357"/>
      <c r="D225" s="304" t="s">
        <v>297</v>
      </c>
      <c r="E225" s="54" t="s">
        <v>2009</v>
      </c>
      <c r="F225" s="54" t="s">
        <v>2000</v>
      </c>
      <c r="G225" s="54" t="s">
        <v>2008</v>
      </c>
      <c r="H225" s="54" t="s">
        <v>2007</v>
      </c>
      <c r="I225" s="54" t="s">
        <v>268</v>
      </c>
      <c r="J225" s="54" t="s">
        <v>1997</v>
      </c>
      <c r="K225" s="54" t="s">
        <v>2006</v>
      </c>
      <c r="L225" s="54"/>
      <c r="M225" s="4"/>
      <c r="N225" s="4"/>
      <c r="O225" s="4"/>
      <c r="P225" s="4"/>
      <c r="Q225" s="4"/>
      <c r="R225" s="4"/>
      <c r="S225" s="4"/>
      <c r="T225" s="4"/>
      <c r="U225" s="4"/>
      <c r="V225" s="4"/>
      <c r="W225" s="4"/>
      <c r="X225" s="4"/>
      <c r="Y225" s="4"/>
      <c r="Z225" s="4"/>
      <c r="AA225" s="4"/>
      <c r="AB225" s="4"/>
      <c r="AC225" s="4"/>
    </row>
    <row r="226" spans="1:29" ht="111" thickBot="1" x14ac:dyDescent="0.3">
      <c r="A226" s="315" t="s">
        <v>265</v>
      </c>
      <c r="B226" s="361"/>
      <c r="C226" s="357"/>
      <c r="D226" s="304" t="s">
        <v>298</v>
      </c>
      <c r="E226" s="54" t="s">
        <v>2005</v>
      </c>
      <c r="F226" s="54" t="s">
        <v>2004</v>
      </c>
      <c r="G226" s="54" t="s">
        <v>2003</v>
      </c>
      <c r="H226" s="54" t="s">
        <v>269</v>
      </c>
      <c r="I226" s="54" t="s">
        <v>270</v>
      </c>
      <c r="J226" s="54" t="s">
        <v>2002</v>
      </c>
      <c r="K226" s="54" t="s">
        <v>1996</v>
      </c>
      <c r="L226" s="54" t="s">
        <v>1995</v>
      </c>
      <c r="M226" s="4"/>
      <c r="N226" s="4"/>
      <c r="O226" s="4"/>
      <c r="P226" s="4"/>
      <c r="Q226" s="4"/>
      <c r="R226" s="4"/>
      <c r="S226" s="4"/>
      <c r="T226" s="4"/>
      <c r="U226" s="4"/>
      <c r="V226" s="4"/>
      <c r="W226" s="4"/>
      <c r="X226" s="4"/>
      <c r="Y226" s="4"/>
      <c r="Z226" s="4"/>
      <c r="AA226" s="4"/>
      <c r="AB226" s="4"/>
      <c r="AC226" s="4"/>
    </row>
    <row r="227" spans="1:29" ht="95.25" thickBot="1" x14ac:dyDescent="0.3">
      <c r="A227" s="315" t="s">
        <v>265</v>
      </c>
      <c r="B227" s="361"/>
      <c r="C227" s="357"/>
      <c r="D227" s="304" t="s">
        <v>299</v>
      </c>
      <c r="E227" s="54" t="s">
        <v>2001</v>
      </c>
      <c r="F227" s="54" t="s">
        <v>2000</v>
      </c>
      <c r="G227" s="54" t="s">
        <v>1999</v>
      </c>
      <c r="H227" s="54" t="s">
        <v>1998</v>
      </c>
      <c r="I227" s="54" t="s">
        <v>265</v>
      </c>
      <c r="J227" s="54" t="s">
        <v>1997</v>
      </c>
      <c r="K227" s="54" t="s">
        <v>1996</v>
      </c>
      <c r="L227" s="54" t="s">
        <v>1995</v>
      </c>
      <c r="M227" s="4"/>
      <c r="N227" s="4"/>
      <c r="O227" s="4"/>
      <c r="P227" s="4"/>
      <c r="Q227" s="4"/>
      <c r="R227" s="4"/>
      <c r="S227" s="4"/>
      <c r="T227" s="4"/>
      <c r="U227" s="4"/>
      <c r="V227" s="4"/>
      <c r="W227" s="4"/>
      <c r="X227" s="4"/>
      <c r="Y227" s="4"/>
      <c r="Z227" s="4"/>
      <c r="AA227" s="4"/>
      <c r="AB227" s="4"/>
      <c r="AC227" s="4"/>
    </row>
    <row r="228" spans="1:29" ht="268.5" thickBot="1" x14ac:dyDescent="0.3">
      <c r="A228" s="315" t="s">
        <v>196</v>
      </c>
      <c r="B228" s="361"/>
      <c r="C228" s="357"/>
      <c r="D228" s="304" t="s">
        <v>300</v>
      </c>
      <c r="E228" s="54" t="s">
        <v>1994</v>
      </c>
      <c r="F228" s="54" t="s">
        <v>1993</v>
      </c>
      <c r="G228" s="54" t="s">
        <v>1992</v>
      </c>
      <c r="H228" s="350" t="s">
        <v>423</v>
      </c>
      <c r="I228" s="350" t="s">
        <v>1991</v>
      </c>
      <c r="J228" s="54"/>
      <c r="K228" s="54" t="s">
        <v>1990</v>
      </c>
      <c r="L228" s="54" t="s">
        <v>1989</v>
      </c>
      <c r="M228" s="4"/>
      <c r="N228" s="4"/>
      <c r="O228" s="4"/>
      <c r="P228" s="4"/>
      <c r="Q228" s="4"/>
      <c r="R228" s="4"/>
      <c r="S228" s="4"/>
      <c r="T228" s="4"/>
      <c r="U228" s="4"/>
      <c r="V228" s="4"/>
      <c r="W228" s="4"/>
      <c r="X228" s="4"/>
      <c r="Y228" s="4"/>
      <c r="Z228" s="4"/>
      <c r="AA228" s="4"/>
      <c r="AB228" s="4"/>
      <c r="AC228" s="4"/>
    </row>
    <row r="229" spans="1:29" ht="331.5" thickBot="1" x14ac:dyDescent="0.3">
      <c r="A229" s="315" t="s">
        <v>265</v>
      </c>
      <c r="B229" s="361" t="s">
        <v>1988</v>
      </c>
      <c r="C229" s="357" t="s">
        <v>1987</v>
      </c>
      <c r="D229" s="304" t="s">
        <v>98</v>
      </c>
      <c r="E229" s="54" t="s">
        <v>1986</v>
      </c>
      <c r="F229" s="54" t="s">
        <v>1985</v>
      </c>
      <c r="G229" s="54" t="s">
        <v>3593</v>
      </c>
      <c r="H229" s="54" t="s">
        <v>1984</v>
      </c>
      <c r="I229" s="350" t="s">
        <v>1983</v>
      </c>
      <c r="J229" s="350" t="s">
        <v>1982</v>
      </c>
      <c r="K229" s="54" t="s">
        <v>1981</v>
      </c>
      <c r="L229" s="350" t="s">
        <v>1980</v>
      </c>
      <c r="M229" s="4"/>
      <c r="N229" s="4"/>
      <c r="O229" s="4"/>
      <c r="P229" s="4"/>
      <c r="Q229" s="4"/>
      <c r="R229" s="4"/>
      <c r="S229" s="4"/>
      <c r="T229" s="4"/>
      <c r="U229" s="4"/>
      <c r="V229" s="4"/>
      <c r="W229" s="4"/>
      <c r="X229" s="4"/>
      <c r="Y229" s="4"/>
      <c r="Z229" s="4"/>
      <c r="AA229" s="4"/>
      <c r="AB229" s="4"/>
      <c r="AC229" s="4"/>
    </row>
    <row r="230" spans="1:29" ht="96" customHeight="1" thickBot="1" x14ac:dyDescent="0.3">
      <c r="A230" s="315" t="s">
        <v>265</v>
      </c>
      <c r="B230" s="361"/>
      <c r="C230" s="357"/>
      <c r="D230" s="304" t="s">
        <v>99</v>
      </c>
      <c r="E230" s="54" t="s">
        <v>1979</v>
      </c>
      <c r="F230" s="54" t="s">
        <v>1972</v>
      </c>
      <c r="G230" s="54" t="s">
        <v>1978</v>
      </c>
      <c r="H230" s="54" t="s">
        <v>352</v>
      </c>
      <c r="I230" s="54" t="s">
        <v>353</v>
      </c>
      <c r="J230" s="54">
        <v>3.15</v>
      </c>
      <c r="K230" s="54"/>
      <c r="L230" s="54"/>
      <c r="M230" s="4"/>
      <c r="N230" s="4"/>
      <c r="O230" s="4"/>
      <c r="P230" s="4"/>
      <c r="Q230" s="4"/>
      <c r="R230" s="4"/>
      <c r="S230" s="4"/>
      <c r="T230" s="4"/>
      <c r="U230" s="4"/>
      <c r="V230" s="4"/>
      <c r="W230" s="4"/>
      <c r="X230" s="4"/>
      <c r="Y230" s="4"/>
      <c r="Z230" s="4"/>
      <c r="AA230" s="4"/>
      <c r="AB230" s="4"/>
      <c r="AC230" s="4"/>
    </row>
    <row r="231" spans="1:29" ht="300" thickBot="1" x14ac:dyDescent="0.3">
      <c r="A231" s="315" t="s">
        <v>265</v>
      </c>
      <c r="B231" s="378" t="s">
        <v>1977</v>
      </c>
      <c r="C231" s="357" t="s">
        <v>1976</v>
      </c>
      <c r="D231" s="304" t="s">
        <v>100</v>
      </c>
      <c r="E231" s="54" t="s">
        <v>1975</v>
      </c>
      <c r="F231" s="54" t="s">
        <v>596</v>
      </c>
      <c r="G231" s="54" t="s">
        <v>1974</v>
      </c>
      <c r="H231" s="54" t="s">
        <v>271</v>
      </c>
      <c r="I231" s="54" t="s">
        <v>265</v>
      </c>
      <c r="J231" s="54"/>
      <c r="K231" s="54"/>
      <c r="L231" s="350" t="s">
        <v>958</v>
      </c>
      <c r="M231" s="4"/>
      <c r="N231" s="4"/>
      <c r="O231" s="4"/>
      <c r="P231" s="4"/>
      <c r="Q231" s="4"/>
      <c r="R231" s="4"/>
      <c r="S231" s="4"/>
      <c r="T231" s="4"/>
      <c r="U231" s="4"/>
      <c r="V231" s="4"/>
      <c r="W231" s="4"/>
      <c r="X231" s="4"/>
      <c r="Y231" s="4"/>
      <c r="Z231" s="4"/>
      <c r="AA231" s="4"/>
      <c r="AB231" s="4"/>
      <c r="AC231" s="4"/>
    </row>
    <row r="232" spans="1:29" ht="221.25" thickBot="1" x14ac:dyDescent="0.3">
      <c r="A232" s="315" t="s">
        <v>265</v>
      </c>
      <c r="B232" s="361"/>
      <c r="C232" s="357"/>
      <c r="D232" s="304" t="s">
        <v>101</v>
      </c>
      <c r="E232" s="350" t="s">
        <v>1973</v>
      </c>
      <c r="F232" s="54" t="s">
        <v>1972</v>
      </c>
      <c r="G232" s="54" t="s">
        <v>1971</v>
      </c>
      <c r="H232" s="54" t="s">
        <v>354</v>
      </c>
      <c r="I232" s="54" t="s">
        <v>265</v>
      </c>
      <c r="J232" s="350" t="s">
        <v>1970</v>
      </c>
      <c r="K232" s="54"/>
      <c r="L232" s="54"/>
      <c r="M232" s="4"/>
      <c r="N232" s="4"/>
      <c r="O232" s="4"/>
      <c r="P232" s="4"/>
      <c r="Q232" s="4"/>
      <c r="R232" s="4"/>
      <c r="S232" s="4"/>
      <c r="T232" s="4"/>
      <c r="U232" s="4"/>
      <c r="V232" s="4"/>
      <c r="W232" s="4"/>
      <c r="X232" s="4"/>
      <c r="Y232" s="4"/>
      <c r="Z232" s="4"/>
      <c r="AA232" s="4"/>
      <c r="AB232" s="4"/>
      <c r="AC232" s="4"/>
    </row>
    <row r="233" spans="1:29" ht="231.75" thickBot="1" x14ac:dyDescent="0.3">
      <c r="A233" s="315" t="s">
        <v>265</v>
      </c>
      <c r="B233" s="361"/>
      <c r="C233" s="357"/>
      <c r="D233" s="304" t="s">
        <v>102</v>
      </c>
      <c r="E233" s="50" t="s">
        <v>1969</v>
      </c>
      <c r="F233" s="325" t="s">
        <v>596</v>
      </c>
      <c r="G233" s="50" t="s">
        <v>1968</v>
      </c>
      <c r="H233" s="133" t="s">
        <v>272</v>
      </c>
      <c r="I233" s="131" t="s">
        <v>265</v>
      </c>
      <c r="J233" s="349" t="s">
        <v>1967</v>
      </c>
      <c r="K233" s="131"/>
      <c r="L233" s="348" t="s">
        <v>1966</v>
      </c>
      <c r="M233" s="4"/>
      <c r="N233" s="4"/>
      <c r="O233" s="4"/>
      <c r="P233" s="4"/>
      <c r="Q233" s="4"/>
      <c r="R233" s="4"/>
      <c r="S233" s="4"/>
      <c r="T233" s="4"/>
      <c r="U233" s="4"/>
      <c r="V233" s="4"/>
      <c r="W233" s="4"/>
      <c r="X233" s="4"/>
      <c r="Y233" s="4"/>
      <c r="Z233" s="4"/>
      <c r="AA233" s="4"/>
      <c r="AB233" s="4"/>
      <c r="AC233" s="4"/>
    </row>
    <row r="234" spans="1:29" ht="198.75" thickBot="1" x14ac:dyDescent="0.3">
      <c r="A234" s="315" t="s">
        <v>189</v>
      </c>
      <c r="B234" s="361"/>
      <c r="C234" s="357"/>
      <c r="D234" s="304" t="s">
        <v>301</v>
      </c>
      <c r="E234" s="313" t="s">
        <v>1965</v>
      </c>
      <c r="F234" s="313" t="s">
        <v>377</v>
      </c>
      <c r="G234" s="313" t="s">
        <v>1964</v>
      </c>
      <c r="H234" s="313" t="s">
        <v>273</v>
      </c>
      <c r="I234" s="313" t="s">
        <v>274</v>
      </c>
      <c r="J234" s="347" t="s">
        <v>1963</v>
      </c>
      <c r="K234" s="313"/>
      <c r="L234" s="313" t="s">
        <v>1962</v>
      </c>
      <c r="M234" s="4"/>
      <c r="N234" s="4"/>
      <c r="O234" s="4"/>
      <c r="P234" s="4"/>
      <c r="Q234" s="4"/>
      <c r="R234" s="4"/>
      <c r="S234" s="4"/>
      <c r="T234" s="4"/>
      <c r="U234" s="4"/>
      <c r="V234" s="4"/>
      <c r="W234" s="4"/>
      <c r="X234" s="4"/>
      <c r="Y234" s="4"/>
      <c r="Z234" s="4"/>
      <c r="AA234" s="4"/>
      <c r="AB234" s="4"/>
      <c r="AC234" s="4"/>
    </row>
    <row r="235" spans="1:29" ht="231.75" thickBot="1" x14ac:dyDescent="0.3">
      <c r="A235" s="315" t="s">
        <v>265</v>
      </c>
      <c r="B235" s="361" t="s">
        <v>103</v>
      </c>
      <c r="C235" s="357" t="s">
        <v>1961</v>
      </c>
      <c r="D235" s="304" t="s">
        <v>104</v>
      </c>
      <c r="E235" s="102" t="s">
        <v>1960</v>
      </c>
      <c r="F235" s="325" t="s">
        <v>1957</v>
      </c>
      <c r="G235" s="304" t="s">
        <v>1959</v>
      </c>
      <c r="H235" s="134">
        <v>50000</v>
      </c>
      <c r="I235" s="131"/>
      <c r="J235" s="63"/>
      <c r="K235" s="131"/>
      <c r="L235" s="346" t="s">
        <v>958</v>
      </c>
      <c r="M235" s="4"/>
      <c r="N235" s="4"/>
      <c r="O235" s="4"/>
      <c r="P235" s="4"/>
      <c r="Q235" s="4"/>
      <c r="R235" s="4"/>
      <c r="S235" s="4"/>
      <c r="T235" s="4"/>
      <c r="U235" s="4"/>
      <c r="V235" s="4"/>
      <c r="W235" s="4"/>
      <c r="X235" s="4"/>
      <c r="Y235" s="4"/>
      <c r="Z235" s="4"/>
      <c r="AA235" s="4"/>
      <c r="AB235" s="4"/>
      <c r="AC235" s="4"/>
    </row>
    <row r="236" spans="1:29" ht="264.75" thickBot="1" x14ac:dyDescent="0.3">
      <c r="A236" s="315" t="s">
        <v>265</v>
      </c>
      <c r="B236" s="361"/>
      <c r="C236" s="357"/>
      <c r="D236" s="304" t="s">
        <v>105</v>
      </c>
      <c r="E236" s="102" t="s">
        <v>1958</v>
      </c>
      <c r="F236" s="325" t="s">
        <v>1957</v>
      </c>
      <c r="G236" s="304" t="s">
        <v>1956</v>
      </c>
      <c r="H236" s="134">
        <v>60000</v>
      </c>
      <c r="I236" s="131"/>
      <c r="J236" s="131"/>
      <c r="K236" s="131"/>
      <c r="L236" s="346" t="s">
        <v>958</v>
      </c>
      <c r="M236" s="4"/>
      <c r="N236" s="4"/>
      <c r="O236" s="4"/>
      <c r="P236" s="4"/>
      <c r="Q236" s="4"/>
      <c r="R236" s="4"/>
      <c r="S236" s="4"/>
      <c r="T236" s="4"/>
      <c r="U236" s="4"/>
      <c r="V236" s="4"/>
      <c r="W236" s="4"/>
      <c r="X236" s="4"/>
      <c r="Y236" s="4"/>
      <c r="Z236" s="4"/>
      <c r="AA236" s="4"/>
      <c r="AB236" s="4"/>
      <c r="AC236" s="4"/>
    </row>
    <row r="237" spans="1:29" ht="116.25" thickBot="1" x14ac:dyDescent="0.3">
      <c r="A237" s="315" t="s">
        <v>265</v>
      </c>
      <c r="B237" s="361"/>
      <c r="C237" s="357"/>
      <c r="D237" s="304" t="s">
        <v>106</v>
      </c>
      <c r="E237" s="102" t="s">
        <v>1955</v>
      </c>
      <c r="F237" s="325" t="s">
        <v>596</v>
      </c>
      <c r="G237" s="315" t="s">
        <v>1954</v>
      </c>
      <c r="H237" s="133"/>
      <c r="I237" s="131"/>
      <c r="J237" s="131"/>
      <c r="K237" s="131"/>
      <c r="L237" s="346" t="s">
        <v>958</v>
      </c>
      <c r="M237" s="4"/>
      <c r="N237" s="4"/>
      <c r="O237" s="4"/>
      <c r="P237" s="4"/>
      <c r="Q237" s="4"/>
      <c r="R237" s="4"/>
      <c r="S237" s="4"/>
      <c r="T237" s="4"/>
      <c r="U237" s="4"/>
      <c r="V237" s="4"/>
      <c r="W237" s="4"/>
      <c r="X237" s="4"/>
      <c r="Y237" s="4"/>
      <c r="Z237" s="4"/>
      <c r="AA237" s="4"/>
      <c r="AB237" s="4"/>
      <c r="AC237" s="4"/>
    </row>
    <row r="238" spans="1:29" ht="409.6" thickBot="1" x14ac:dyDescent="0.3">
      <c r="A238" s="315" t="s">
        <v>1945</v>
      </c>
      <c r="B238" s="361" t="s">
        <v>1953</v>
      </c>
      <c r="C238" s="357" t="s">
        <v>1952</v>
      </c>
      <c r="D238" s="304" t="s">
        <v>107</v>
      </c>
      <c r="E238" s="16" t="s">
        <v>1951</v>
      </c>
      <c r="F238" s="345" t="s">
        <v>377</v>
      </c>
      <c r="G238" s="342" t="s">
        <v>1950</v>
      </c>
      <c r="H238" s="94" t="s">
        <v>275</v>
      </c>
      <c r="I238" s="342" t="s">
        <v>1949</v>
      </c>
      <c r="J238" s="344" t="s">
        <v>1948</v>
      </c>
      <c r="K238" s="342" t="s">
        <v>1947</v>
      </c>
      <c r="L238" s="342" t="s">
        <v>1946</v>
      </c>
      <c r="M238" s="4"/>
      <c r="N238" s="4"/>
      <c r="O238" s="4"/>
      <c r="P238" s="4"/>
      <c r="Q238" s="4"/>
      <c r="R238" s="4"/>
      <c r="S238" s="4"/>
      <c r="T238" s="4"/>
      <c r="U238" s="4"/>
      <c r="V238" s="4"/>
      <c r="W238" s="4"/>
      <c r="X238" s="4"/>
      <c r="Y238" s="4"/>
      <c r="Z238" s="4"/>
      <c r="AA238" s="4"/>
      <c r="AB238" s="4"/>
      <c r="AC238" s="4"/>
    </row>
    <row r="239" spans="1:29" ht="409.6" thickBot="1" x14ac:dyDescent="0.3">
      <c r="A239" s="343" t="s">
        <v>1945</v>
      </c>
      <c r="B239" s="361"/>
      <c r="C239" s="357"/>
      <c r="D239" s="304" t="s">
        <v>108</v>
      </c>
      <c r="E239" s="16" t="s">
        <v>1944</v>
      </c>
      <c r="F239" s="16" t="s">
        <v>1943</v>
      </c>
      <c r="G239" s="16" t="s">
        <v>1942</v>
      </c>
      <c r="H239" s="94" t="s">
        <v>276</v>
      </c>
      <c r="I239" s="16" t="s">
        <v>177</v>
      </c>
      <c r="J239" s="95"/>
      <c r="K239" s="342" t="s">
        <v>514</v>
      </c>
      <c r="L239" s="16" t="s">
        <v>1941</v>
      </c>
      <c r="M239" s="4"/>
      <c r="N239" s="4"/>
      <c r="O239" s="4"/>
      <c r="P239" s="4"/>
      <c r="Q239" s="4"/>
      <c r="R239" s="4"/>
      <c r="S239" s="4"/>
      <c r="T239" s="4"/>
      <c r="U239" s="4"/>
      <c r="V239" s="4"/>
      <c r="W239" s="4"/>
      <c r="X239" s="4"/>
      <c r="Y239" s="4"/>
      <c r="Z239" s="4"/>
      <c r="AA239" s="4"/>
      <c r="AB239" s="4"/>
      <c r="AC239" s="4"/>
    </row>
    <row r="240" spans="1:29" ht="19.5" customHeight="1" thickBot="1" x14ac:dyDescent="0.3">
      <c r="A240" s="375" t="s">
        <v>1940</v>
      </c>
      <c r="B240" s="376"/>
      <c r="C240" s="376"/>
      <c r="D240" s="376"/>
      <c r="E240" s="376"/>
      <c r="F240" s="376"/>
      <c r="G240" s="376"/>
      <c r="H240" s="376"/>
      <c r="I240" s="376"/>
      <c r="J240" s="376"/>
      <c r="K240" s="376"/>
      <c r="L240" s="377"/>
      <c r="M240" s="15"/>
      <c r="N240" s="15"/>
      <c r="O240" s="15"/>
      <c r="P240" s="15"/>
      <c r="Q240" s="15"/>
      <c r="R240" s="15"/>
      <c r="S240" s="15"/>
      <c r="T240" s="15"/>
      <c r="U240" s="15"/>
      <c r="V240" s="15"/>
      <c r="W240" s="15"/>
      <c r="X240" s="15"/>
      <c r="Y240" s="15"/>
      <c r="Z240" s="15"/>
      <c r="AA240" s="15"/>
      <c r="AB240" s="15"/>
      <c r="AC240" s="15"/>
    </row>
    <row r="241" spans="1:29" ht="158.25" thickBot="1" x14ac:dyDescent="0.3">
      <c r="A241" s="315" t="s">
        <v>1894</v>
      </c>
      <c r="B241" s="361" t="s">
        <v>1939</v>
      </c>
      <c r="C241" s="357" t="s">
        <v>1938</v>
      </c>
      <c r="D241" s="304" t="s">
        <v>109</v>
      </c>
      <c r="E241" s="54" t="s">
        <v>1937</v>
      </c>
      <c r="F241" s="54" t="s">
        <v>416</v>
      </c>
      <c r="G241" s="54" t="s">
        <v>1936</v>
      </c>
      <c r="H241" s="135">
        <v>822287.39</v>
      </c>
      <c r="I241" s="73" t="s">
        <v>754</v>
      </c>
      <c r="J241" s="70"/>
      <c r="K241" s="54" t="s">
        <v>1932</v>
      </c>
      <c r="L241" s="136" t="s">
        <v>1931</v>
      </c>
      <c r="M241" s="4"/>
      <c r="N241" s="4"/>
      <c r="O241" s="4"/>
      <c r="P241" s="4"/>
      <c r="Q241" s="4"/>
      <c r="R241" s="4"/>
      <c r="S241" s="4"/>
      <c r="T241" s="4"/>
      <c r="U241" s="4"/>
      <c r="V241" s="4"/>
      <c r="W241" s="4"/>
      <c r="X241" s="4"/>
      <c r="Y241" s="4"/>
      <c r="Z241" s="4"/>
      <c r="AA241" s="4"/>
      <c r="AB241" s="4"/>
      <c r="AC241" s="4"/>
    </row>
    <row r="242" spans="1:29" ht="158.25" thickBot="1" x14ac:dyDescent="0.3">
      <c r="A242" s="315" t="s">
        <v>1894</v>
      </c>
      <c r="B242" s="361"/>
      <c r="C242" s="357"/>
      <c r="D242" s="304" t="s">
        <v>346</v>
      </c>
      <c r="E242" s="54" t="s">
        <v>1935</v>
      </c>
      <c r="F242" s="54" t="s">
        <v>1920</v>
      </c>
      <c r="G242" s="54" t="s">
        <v>1934</v>
      </c>
      <c r="H242" s="137">
        <v>150000</v>
      </c>
      <c r="I242" s="73" t="s">
        <v>1933</v>
      </c>
      <c r="J242" s="70"/>
      <c r="K242" s="54" t="s">
        <v>1932</v>
      </c>
      <c r="L242" s="136" t="s">
        <v>1931</v>
      </c>
      <c r="M242" s="4"/>
      <c r="N242" s="4"/>
      <c r="O242" s="4"/>
      <c r="P242" s="4"/>
      <c r="Q242" s="4"/>
      <c r="R242" s="4"/>
      <c r="S242" s="4"/>
      <c r="T242" s="4"/>
      <c r="U242" s="4"/>
      <c r="V242" s="4"/>
      <c r="W242" s="4"/>
      <c r="X242" s="4"/>
      <c r="Y242" s="4"/>
      <c r="Z242" s="4"/>
      <c r="AA242" s="4"/>
      <c r="AB242" s="4"/>
      <c r="AC242" s="4"/>
    </row>
    <row r="243" spans="1:29" ht="189.75" thickBot="1" x14ac:dyDescent="0.3">
      <c r="A243" s="315" t="s">
        <v>1894</v>
      </c>
      <c r="B243" s="361"/>
      <c r="C243" s="357"/>
      <c r="D243" s="304" t="s">
        <v>347</v>
      </c>
      <c r="E243" s="54" t="s">
        <v>1930</v>
      </c>
      <c r="F243" s="54" t="s">
        <v>1920</v>
      </c>
      <c r="G243" s="54" t="s">
        <v>1929</v>
      </c>
      <c r="H243" s="137">
        <v>16000</v>
      </c>
      <c r="I243" s="73" t="s">
        <v>1925</v>
      </c>
      <c r="J243" s="70"/>
      <c r="K243" s="138"/>
      <c r="L243" s="136" t="s">
        <v>1928</v>
      </c>
      <c r="M243" s="4"/>
      <c r="N243" s="4"/>
      <c r="O243" s="4"/>
      <c r="P243" s="4"/>
      <c r="Q243" s="4"/>
      <c r="R243" s="4"/>
      <c r="S243" s="4"/>
      <c r="T243" s="4"/>
      <c r="U243" s="4"/>
      <c r="V243" s="4"/>
      <c r="W243" s="4"/>
      <c r="X243" s="4"/>
      <c r="Y243" s="4"/>
      <c r="Z243" s="4"/>
      <c r="AA243" s="4"/>
      <c r="AB243" s="4"/>
      <c r="AC243" s="4"/>
    </row>
    <row r="244" spans="1:29" ht="126.75" thickBot="1" x14ac:dyDescent="0.3">
      <c r="A244" s="315" t="s">
        <v>1894</v>
      </c>
      <c r="B244" s="361"/>
      <c r="C244" s="357"/>
      <c r="D244" s="304" t="s">
        <v>348</v>
      </c>
      <c r="E244" s="54" t="s">
        <v>1927</v>
      </c>
      <c r="F244" s="54" t="s">
        <v>1920</v>
      </c>
      <c r="G244" s="54" t="s">
        <v>1926</v>
      </c>
      <c r="H244" s="137">
        <v>6000</v>
      </c>
      <c r="I244" s="73" t="s">
        <v>1925</v>
      </c>
      <c r="J244" s="70"/>
      <c r="K244" s="138"/>
      <c r="L244" s="136" t="s">
        <v>1924</v>
      </c>
      <c r="M244" s="4"/>
      <c r="N244" s="4"/>
      <c r="O244" s="4"/>
      <c r="P244" s="4"/>
      <c r="Q244" s="4"/>
      <c r="R244" s="4"/>
      <c r="S244" s="4"/>
      <c r="T244" s="4"/>
      <c r="U244" s="4"/>
      <c r="V244" s="4"/>
      <c r="W244" s="4"/>
      <c r="X244" s="4"/>
      <c r="Y244" s="4"/>
      <c r="Z244" s="4"/>
      <c r="AA244" s="4"/>
      <c r="AB244" s="4"/>
      <c r="AC244" s="4"/>
    </row>
    <row r="245" spans="1:29" ht="409.6" thickBot="1" x14ac:dyDescent="0.3">
      <c r="A245" s="315" t="s">
        <v>1894</v>
      </c>
      <c r="B245" s="361" t="s">
        <v>1923</v>
      </c>
      <c r="C245" s="357" t="s">
        <v>1922</v>
      </c>
      <c r="D245" s="304" t="s">
        <v>110</v>
      </c>
      <c r="E245" s="54" t="s">
        <v>1921</v>
      </c>
      <c r="F245" s="56" t="s">
        <v>1920</v>
      </c>
      <c r="G245" s="54" t="s">
        <v>1919</v>
      </c>
      <c r="H245" s="137" t="s">
        <v>1918</v>
      </c>
      <c r="I245" s="54" t="s">
        <v>1917</v>
      </c>
      <c r="J245" s="70" t="s">
        <v>1916</v>
      </c>
      <c r="K245" s="54" t="s">
        <v>1915</v>
      </c>
      <c r="L245" s="54" t="s">
        <v>1914</v>
      </c>
      <c r="M245" s="4"/>
      <c r="N245" s="4"/>
      <c r="O245" s="4"/>
      <c r="P245" s="4"/>
      <c r="Q245" s="4"/>
      <c r="R245" s="4"/>
      <c r="S245" s="4"/>
      <c r="T245" s="4"/>
      <c r="U245" s="4"/>
      <c r="V245" s="4"/>
      <c r="W245" s="4"/>
      <c r="X245" s="4"/>
      <c r="Y245" s="4"/>
      <c r="Z245" s="4"/>
      <c r="AA245" s="4"/>
      <c r="AB245" s="4"/>
      <c r="AC245" s="4"/>
    </row>
    <row r="246" spans="1:29" ht="409.6" thickBot="1" x14ac:dyDescent="0.3">
      <c r="A246" s="315" t="s">
        <v>1894</v>
      </c>
      <c r="B246" s="361"/>
      <c r="C246" s="357"/>
      <c r="D246" s="304" t="s">
        <v>349</v>
      </c>
      <c r="E246" s="54" t="s">
        <v>1913</v>
      </c>
      <c r="F246" s="54" t="s">
        <v>1912</v>
      </c>
      <c r="G246" s="54" t="s">
        <v>1911</v>
      </c>
      <c r="H246" s="137" t="s">
        <v>1910</v>
      </c>
      <c r="I246" s="54" t="s">
        <v>1909</v>
      </c>
      <c r="J246" s="70" t="s">
        <v>1908</v>
      </c>
      <c r="K246" s="54" t="s">
        <v>1907</v>
      </c>
      <c r="L246" s="56" t="s">
        <v>1906</v>
      </c>
      <c r="M246" s="4"/>
      <c r="N246" s="4"/>
      <c r="O246" s="4"/>
      <c r="P246" s="4"/>
      <c r="Q246" s="4"/>
      <c r="R246" s="4"/>
      <c r="S246" s="4"/>
      <c r="T246" s="4"/>
      <c r="U246" s="4"/>
      <c r="V246" s="4"/>
      <c r="W246" s="4"/>
      <c r="X246" s="4"/>
      <c r="Y246" s="4"/>
      <c r="Z246" s="4"/>
      <c r="AA246" s="4"/>
      <c r="AB246" s="4"/>
      <c r="AC246" s="4"/>
    </row>
    <row r="247" spans="1:29" ht="174" thickBot="1" x14ac:dyDescent="0.3">
      <c r="A247" s="315" t="s">
        <v>1894</v>
      </c>
      <c r="B247" s="361"/>
      <c r="C247" s="357"/>
      <c r="D247" s="304" t="s">
        <v>350</v>
      </c>
      <c r="E247" s="54" t="s">
        <v>1905</v>
      </c>
      <c r="F247" s="56" t="s">
        <v>377</v>
      </c>
      <c r="G247" s="54" t="s">
        <v>1904</v>
      </c>
      <c r="H247" s="137">
        <v>20000</v>
      </c>
      <c r="I247" s="54" t="s">
        <v>1903</v>
      </c>
      <c r="J247" s="70"/>
      <c r="K247" s="54" t="s">
        <v>1902</v>
      </c>
      <c r="L247" s="54" t="s">
        <v>1895</v>
      </c>
      <c r="M247" s="4"/>
      <c r="N247" s="4"/>
      <c r="O247" s="4"/>
      <c r="P247" s="4"/>
      <c r="Q247" s="4"/>
      <c r="R247" s="4"/>
      <c r="S247" s="4"/>
      <c r="T247" s="4"/>
      <c r="U247" s="4"/>
      <c r="V247" s="4"/>
      <c r="W247" s="4"/>
      <c r="X247" s="4"/>
      <c r="Y247" s="4"/>
      <c r="Z247" s="4"/>
      <c r="AA247" s="4"/>
      <c r="AB247" s="4"/>
      <c r="AC247" s="4"/>
    </row>
    <row r="248" spans="1:29" ht="174" thickBot="1" x14ac:dyDescent="0.3">
      <c r="A248" s="315" t="s">
        <v>1894</v>
      </c>
      <c r="B248" s="361"/>
      <c r="C248" s="357"/>
      <c r="D248" s="304" t="s">
        <v>351</v>
      </c>
      <c r="E248" s="54" t="s">
        <v>1901</v>
      </c>
      <c r="F248" s="54" t="s">
        <v>1900</v>
      </c>
      <c r="G248" s="54" t="s">
        <v>1899</v>
      </c>
      <c r="H248" s="137" t="s">
        <v>1898</v>
      </c>
      <c r="I248" s="54" t="s">
        <v>1897</v>
      </c>
      <c r="J248" s="70"/>
      <c r="K248" s="54" t="s">
        <v>1896</v>
      </c>
      <c r="L248" s="54" t="s">
        <v>1895</v>
      </c>
      <c r="M248" s="4"/>
      <c r="N248" s="4"/>
      <c r="O248" s="4"/>
      <c r="P248" s="4"/>
      <c r="Q248" s="4"/>
      <c r="R248" s="4"/>
      <c r="S248" s="4"/>
      <c r="T248" s="4"/>
      <c r="U248" s="4"/>
      <c r="V248" s="4"/>
      <c r="W248" s="4"/>
      <c r="X248" s="4"/>
      <c r="Y248" s="4"/>
      <c r="Z248" s="4"/>
      <c r="AA248" s="4"/>
      <c r="AB248" s="4"/>
      <c r="AC248" s="4"/>
    </row>
    <row r="249" spans="1:29" ht="378.75" thickBot="1" x14ac:dyDescent="0.3">
      <c r="A249" s="326" t="s">
        <v>1894</v>
      </c>
      <c r="B249" s="379" t="s">
        <v>1893</v>
      </c>
      <c r="C249" s="380" t="s">
        <v>1892</v>
      </c>
      <c r="D249" s="304" t="s">
        <v>1891</v>
      </c>
      <c r="E249" s="336" t="s">
        <v>1890</v>
      </c>
      <c r="F249" s="56" t="s">
        <v>1843</v>
      </c>
      <c r="G249" s="336" t="s">
        <v>1889</v>
      </c>
      <c r="H249" s="137">
        <v>342588760</v>
      </c>
      <c r="I249" s="73" t="s">
        <v>1780</v>
      </c>
      <c r="J249" s="70"/>
      <c r="K249" s="138"/>
      <c r="L249" s="335" t="s">
        <v>1888</v>
      </c>
      <c r="M249" s="4"/>
      <c r="N249" s="4"/>
      <c r="O249" s="4"/>
      <c r="P249" s="4"/>
      <c r="Q249" s="4"/>
      <c r="R249" s="4"/>
      <c r="S249" s="4"/>
      <c r="T249" s="4"/>
      <c r="U249" s="4"/>
      <c r="V249" s="4"/>
      <c r="W249" s="4"/>
      <c r="X249" s="4"/>
      <c r="Y249" s="4"/>
      <c r="Z249" s="4"/>
      <c r="AA249" s="4"/>
      <c r="AB249" s="4"/>
      <c r="AC249" s="4"/>
    </row>
    <row r="250" spans="1:29" ht="189.75" thickBot="1" x14ac:dyDescent="0.3">
      <c r="A250" s="315" t="s">
        <v>1762</v>
      </c>
      <c r="B250" s="361"/>
      <c r="C250" s="357"/>
      <c r="D250" s="304" t="s">
        <v>1887</v>
      </c>
      <c r="E250" s="56" t="s">
        <v>1886</v>
      </c>
      <c r="F250" s="56" t="s">
        <v>1843</v>
      </c>
      <c r="G250" s="335" t="s">
        <v>1885</v>
      </c>
      <c r="H250" s="139" t="s">
        <v>1884</v>
      </c>
      <c r="I250" s="56" t="s">
        <v>1830</v>
      </c>
      <c r="J250" s="56" t="s">
        <v>1883</v>
      </c>
      <c r="K250" s="56"/>
      <c r="L250" s="335" t="s">
        <v>1882</v>
      </c>
      <c r="M250" s="4"/>
      <c r="N250" s="4"/>
      <c r="O250" s="4"/>
      <c r="P250" s="4"/>
      <c r="Q250" s="4"/>
      <c r="R250" s="4"/>
      <c r="S250" s="4"/>
      <c r="T250" s="4"/>
      <c r="U250" s="4"/>
      <c r="V250" s="4"/>
      <c r="W250" s="4"/>
      <c r="X250" s="4"/>
      <c r="Y250" s="4"/>
      <c r="Z250" s="4"/>
      <c r="AA250" s="4"/>
      <c r="AB250" s="4"/>
      <c r="AC250" s="4"/>
    </row>
    <row r="251" spans="1:29" ht="409.6" thickBot="1" x14ac:dyDescent="0.3">
      <c r="A251" s="315" t="s">
        <v>1762</v>
      </c>
      <c r="B251" s="361"/>
      <c r="C251" s="357"/>
      <c r="D251" s="304" t="s">
        <v>1881</v>
      </c>
      <c r="E251" s="54" t="s">
        <v>1880</v>
      </c>
      <c r="F251" s="54" t="s">
        <v>1879</v>
      </c>
      <c r="G251" s="336" t="s">
        <v>1878</v>
      </c>
      <c r="H251" s="341" t="s">
        <v>1877</v>
      </c>
      <c r="I251" s="336" t="s">
        <v>1876</v>
      </c>
      <c r="J251" s="70" t="s">
        <v>1765</v>
      </c>
      <c r="K251" s="54" t="s">
        <v>1875</v>
      </c>
      <c r="L251" s="336" t="s">
        <v>1874</v>
      </c>
      <c r="M251" s="4"/>
      <c r="N251" s="4"/>
      <c r="O251" s="4"/>
      <c r="P251" s="4"/>
      <c r="Q251" s="4"/>
      <c r="R251" s="4"/>
      <c r="S251" s="4"/>
      <c r="T251" s="4"/>
      <c r="U251" s="4"/>
      <c r="V251" s="4"/>
      <c r="W251" s="4"/>
      <c r="X251" s="4"/>
      <c r="Y251" s="4"/>
      <c r="Z251" s="4"/>
      <c r="AA251" s="4"/>
      <c r="AB251" s="4"/>
      <c r="AC251" s="4"/>
    </row>
    <row r="252" spans="1:29" ht="300" thickBot="1" x14ac:dyDescent="0.3">
      <c r="A252" s="315" t="s">
        <v>1762</v>
      </c>
      <c r="B252" s="361" t="s">
        <v>1873</v>
      </c>
      <c r="C252" s="357" t="s">
        <v>1872</v>
      </c>
      <c r="D252" s="304" t="s">
        <v>1871</v>
      </c>
      <c r="E252" s="54" t="s">
        <v>1870</v>
      </c>
      <c r="F252" s="54" t="s">
        <v>1869</v>
      </c>
      <c r="G252" s="54" t="s">
        <v>1868</v>
      </c>
      <c r="H252" s="137">
        <v>30000</v>
      </c>
      <c r="I252" s="73" t="s">
        <v>1867</v>
      </c>
      <c r="J252" s="70" t="s">
        <v>1829</v>
      </c>
      <c r="K252" s="138"/>
      <c r="L252" s="335" t="s">
        <v>1861</v>
      </c>
      <c r="M252" s="4"/>
      <c r="N252" s="4"/>
      <c r="O252" s="4"/>
      <c r="P252" s="4"/>
      <c r="Q252" s="4"/>
      <c r="R252" s="4"/>
      <c r="S252" s="4"/>
      <c r="T252" s="4"/>
      <c r="U252" s="4"/>
      <c r="V252" s="4"/>
      <c r="W252" s="4"/>
      <c r="X252" s="4"/>
      <c r="Y252" s="4"/>
      <c r="Z252" s="4"/>
      <c r="AA252" s="4"/>
      <c r="AB252" s="4"/>
      <c r="AC252" s="4"/>
    </row>
    <row r="253" spans="1:29" ht="300" thickBot="1" x14ac:dyDescent="0.3">
      <c r="A253" s="315" t="s">
        <v>1762</v>
      </c>
      <c r="B253" s="361"/>
      <c r="C253" s="357"/>
      <c r="D253" s="304" t="s">
        <v>1866</v>
      </c>
      <c r="E253" s="54" t="s">
        <v>1865</v>
      </c>
      <c r="F253" s="54" t="s">
        <v>1864</v>
      </c>
      <c r="G253" s="54" t="s">
        <v>1863</v>
      </c>
      <c r="H253" s="137">
        <v>20000</v>
      </c>
      <c r="I253" s="73" t="s">
        <v>1862</v>
      </c>
      <c r="J253" s="70" t="s">
        <v>1829</v>
      </c>
      <c r="K253" s="138"/>
      <c r="L253" s="335" t="s">
        <v>1861</v>
      </c>
      <c r="M253" s="4"/>
      <c r="N253" s="4"/>
      <c r="O253" s="4"/>
      <c r="P253" s="4"/>
      <c r="Q253" s="4"/>
      <c r="R253" s="4"/>
      <c r="S253" s="4"/>
      <c r="T253" s="4"/>
      <c r="U253" s="4"/>
      <c r="V253" s="4"/>
      <c r="W253" s="4"/>
      <c r="X253" s="4"/>
      <c r="Y253" s="4"/>
      <c r="Z253" s="4"/>
      <c r="AA253" s="4"/>
      <c r="AB253" s="4"/>
      <c r="AC253" s="4"/>
    </row>
    <row r="254" spans="1:29" ht="252.75" thickBot="1" x14ac:dyDescent="0.3">
      <c r="A254" s="315" t="s">
        <v>1762</v>
      </c>
      <c r="B254" s="361"/>
      <c r="C254" s="357"/>
      <c r="D254" s="304" t="s">
        <v>1860</v>
      </c>
      <c r="E254" s="336" t="s">
        <v>1859</v>
      </c>
      <c r="F254" s="54" t="s">
        <v>1858</v>
      </c>
      <c r="G254" s="336" t="s">
        <v>1857</v>
      </c>
      <c r="H254" s="137">
        <v>150000</v>
      </c>
      <c r="I254" s="73" t="s">
        <v>1856</v>
      </c>
      <c r="J254" s="70" t="s">
        <v>1855</v>
      </c>
      <c r="K254" s="138"/>
      <c r="L254" s="336" t="s">
        <v>1854</v>
      </c>
      <c r="M254" s="4"/>
      <c r="N254" s="4"/>
      <c r="O254" s="4"/>
      <c r="P254" s="4"/>
      <c r="Q254" s="4"/>
      <c r="R254" s="4"/>
      <c r="S254" s="4"/>
      <c r="T254" s="4"/>
      <c r="U254" s="4"/>
      <c r="V254" s="4"/>
      <c r="W254" s="4"/>
      <c r="X254" s="4"/>
      <c r="Y254" s="4"/>
      <c r="Z254" s="4"/>
      <c r="AA254" s="4"/>
      <c r="AB254" s="4"/>
      <c r="AC254" s="4"/>
    </row>
    <row r="255" spans="1:29" ht="331.5" thickBot="1" x14ac:dyDescent="0.3">
      <c r="A255" s="315" t="s">
        <v>1762</v>
      </c>
      <c r="B255" s="361"/>
      <c r="C255" s="357"/>
      <c r="D255" s="304" t="s">
        <v>1853</v>
      </c>
      <c r="E255" s="54" t="s">
        <v>1852</v>
      </c>
      <c r="F255" s="54" t="s">
        <v>1838</v>
      </c>
      <c r="G255" s="336" t="s">
        <v>1851</v>
      </c>
      <c r="H255" s="137" t="s">
        <v>1850</v>
      </c>
      <c r="I255" s="73" t="s">
        <v>1849</v>
      </c>
      <c r="J255" s="70" t="s">
        <v>1829</v>
      </c>
      <c r="K255" s="138"/>
      <c r="L255" s="336" t="s">
        <v>1848</v>
      </c>
      <c r="M255" s="4"/>
      <c r="N255" s="4"/>
      <c r="O255" s="4"/>
      <c r="P255" s="4"/>
      <c r="Q255" s="4"/>
      <c r="R255" s="4"/>
      <c r="S255" s="4"/>
      <c r="T255" s="4"/>
      <c r="U255" s="4"/>
      <c r="V255" s="4"/>
      <c r="W255" s="4"/>
      <c r="X255" s="4"/>
      <c r="Y255" s="4"/>
      <c r="Z255" s="4"/>
      <c r="AA255" s="4"/>
      <c r="AB255" s="4"/>
      <c r="AC255" s="4"/>
    </row>
    <row r="256" spans="1:29" ht="268.5" thickBot="1" x14ac:dyDescent="0.3">
      <c r="A256" s="315" t="s">
        <v>1762</v>
      </c>
      <c r="B256" s="361" t="s">
        <v>1847</v>
      </c>
      <c r="C256" s="357" t="s">
        <v>1846</v>
      </c>
      <c r="D256" s="304" t="s">
        <v>1845</v>
      </c>
      <c r="E256" s="54" t="s">
        <v>1844</v>
      </c>
      <c r="F256" s="54" t="s">
        <v>1843</v>
      </c>
      <c r="G256" s="54" t="s">
        <v>1842</v>
      </c>
      <c r="H256" s="137">
        <v>20000</v>
      </c>
      <c r="I256" s="73" t="s">
        <v>1841</v>
      </c>
      <c r="J256" s="70" t="s">
        <v>1829</v>
      </c>
      <c r="K256" s="138"/>
      <c r="L256" s="335" t="s">
        <v>1835</v>
      </c>
      <c r="M256" s="4"/>
      <c r="N256" s="4"/>
      <c r="O256" s="4"/>
      <c r="P256" s="4"/>
      <c r="Q256" s="4"/>
      <c r="R256" s="4"/>
      <c r="S256" s="4"/>
      <c r="T256" s="4"/>
      <c r="U256" s="4"/>
      <c r="V256" s="4"/>
      <c r="W256" s="4"/>
      <c r="X256" s="4"/>
      <c r="Y256" s="4"/>
      <c r="Z256" s="4"/>
      <c r="AA256" s="4"/>
      <c r="AB256" s="4"/>
      <c r="AC256" s="4"/>
    </row>
    <row r="257" spans="1:29" ht="268.5" thickBot="1" x14ac:dyDescent="0.3">
      <c r="A257" s="315" t="s">
        <v>1762</v>
      </c>
      <c r="B257" s="361"/>
      <c r="C257" s="357"/>
      <c r="D257" s="304" t="s">
        <v>1840</v>
      </c>
      <c r="E257" s="76" t="s">
        <v>1839</v>
      </c>
      <c r="F257" s="54" t="s">
        <v>1838</v>
      </c>
      <c r="G257" s="54" t="s">
        <v>1837</v>
      </c>
      <c r="H257" s="137">
        <v>20000</v>
      </c>
      <c r="I257" s="73" t="s">
        <v>1836</v>
      </c>
      <c r="J257" s="70" t="s">
        <v>1829</v>
      </c>
      <c r="K257" s="73"/>
      <c r="L257" s="335" t="s">
        <v>1835</v>
      </c>
      <c r="M257" s="4"/>
      <c r="N257" s="4"/>
      <c r="O257" s="4"/>
      <c r="P257" s="4"/>
      <c r="Q257" s="4"/>
      <c r="R257" s="4"/>
      <c r="S257" s="4"/>
      <c r="T257" s="4"/>
      <c r="U257" s="4"/>
      <c r="V257" s="4"/>
      <c r="W257" s="4"/>
      <c r="X257" s="4"/>
      <c r="Y257" s="4"/>
      <c r="Z257" s="4"/>
      <c r="AA257" s="4"/>
      <c r="AB257" s="4"/>
      <c r="AC257" s="4"/>
    </row>
    <row r="258" spans="1:29" ht="268.5" thickBot="1" x14ac:dyDescent="0.3">
      <c r="A258" s="315" t="s">
        <v>1762</v>
      </c>
      <c r="B258" s="361"/>
      <c r="C258" s="357"/>
      <c r="D258" s="304" t="s">
        <v>1834</v>
      </c>
      <c r="E258" s="56" t="s">
        <v>1833</v>
      </c>
      <c r="F258" s="56" t="s">
        <v>1832</v>
      </c>
      <c r="G258" s="56" t="s">
        <v>1831</v>
      </c>
      <c r="H258" s="77">
        <v>20000</v>
      </c>
      <c r="I258" s="56" t="s">
        <v>1830</v>
      </c>
      <c r="J258" s="70" t="s">
        <v>1829</v>
      </c>
      <c r="K258" s="138"/>
      <c r="L258" s="335" t="s">
        <v>1828</v>
      </c>
      <c r="M258" s="4"/>
      <c r="N258" s="4"/>
      <c r="O258" s="4"/>
      <c r="P258" s="4"/>
      <c r="Q258" s="4"/>
      <c r="R258" s="4"/>
      <c r="S258" s="4"/>
      <c r="T258" s="4"/>
      <c r="U258" s="4"/>
      <c r="V258" s="4"/>
      <c r="W258" s="4"/>
      <c r="X258" s="4"/>
      <c r="Y258" s="4"/>
      <c r="Z258" s="4"/>
      <c r="AA258" s="4"/>
      <c r="AB258" s="4"/>
      <c r="AC258" s="4"/>
    </row>
    <row r="259" spans="1:29" ht="189.75" thickBot="1" x14ac:dyDescent="0.3">
      <c r="A259" s="315" t="s">
        <v>1762</v>
      </c>
      <c r="B259" s="304" t="s">
        <v>1827</v>
      </c>
      <c r="C259" s="340" t="s">
        <v>1826</v>
      </c>
      <c r="D259" s="304" t="s">
        <v>1825</v>
      </c>
      <c r="E259" s="336" t="s">
        <v>1824</v>
      </c>
      <c r="F259" s="54" t="s">
        <v>1823</v>
      </c>
      <c r="G259" s="336" t="s">
        <v>1822</v>
      </c>
      <c r="H259" s="137"/>
      <c r="I259" s="73" t="s">
        <v>1821</v>
      </c>
      <c r="J259" s="70"/>
      <c r="K259" s="138"/>
      <c r="L259" s="335" t="s">
        <v>1820</v>
      </c>
      <c r="M259" s="4"/>
      <c r="N259" s="4"/>
      <c r="O259" s="4"/>
      <c r="P259" s="4"/>
      <c r="Q259" s="4"/>
      <c r="R259" s="4"/>
      <c r="S259" s="4"/>
      <c r="T259" s="4"/>
      <c r="U259" s="4"/>
      <c r="V259" s="4"/>
      <c r="W259" s="4"/>
      <c r="X259" s="4"/>
      <c r="Y259" s="4"/>
      <c r="Z259" s="4"/>
      <c r="AA259" s="4"/>
      <c r="AB259" s="4"/>
      <c r="AC259" s="4"/>
    </row>
    <row r="260" spans="1:29" ht="189.75" thickBot="1" x14ac:dyDescent="0.3">
      <c r="A260" s="315" t="s">
        <v>1762</v>
      </c>
      <c r="B260" s="361" t="s">
        <v>1819</v>
      </c>
      <c r="C260" s="380" t="s">
        <v>1818</v>
      </c>
      <c r="D260" s="304" t="s">
        <v>1817</v>
      </c>
      <c r="E260" s="336" t="s">
        <v>1816</v>
      </c>
      <c r="F260" s="59" t="s">
        <v>1541</v>
      </c>
      <c r="G260" s="336" t="s">
        <v>1815</v>
      </c>
      <c r="H260" s="137">
        <v>30000</v>
      </c>
      <c r="I260" s="54" t="s">
        <v>1814</v>
      </c>
      <c r="J260" s="70" t="s">
        <v>1813</v>
      </c>
      <c r="K260" s="138"/>
      <c r="L260" s="335" t="s">
        <v>1812</v>
      </c>
      <c r="M260" s="4"/>
      <c r="N260" s="4"/>
      <c r="O260" s="4"/>
      <c r="P260" s="4"/>
      <c r="Q260" s="4"/>
      <c r="R260" s="4"/>
      <c r="S260" s="4"/>
      <c r="T260" s="4"/>
      <c r="U260" s="4"/>
      <c r="V260" s="4"/>
      <c r="W260" s="4"/>
      <c r="X260" s="4"/>
      <c r="Y260" s="4"/>
      <c r="Z260" s="4"/>
      <c r="AA260" s="4"/>
      <c r="AB260" s="4"/>
      <c r="AC260" s="4"/>
    </row>
    <row r="261" spans="1:29" ht="189.75" thickBot="1" x14ac:dyDescent="0.3">
      <c r="A261" s="315" t="s">
        <v>1762</v>
      </c>
      <c r="B261" s="361"/>
      <c r="C261" s="357"/>
      <c r="D261" s="304" t="s">
        <v>1811</v>
      </c>
      <c r="E261" s="336" t="s">
        <v>1810</v>
      </c>
      <c r="F261" s="59" t="s">
        <v>1541</v>
      </c>
      <c r="G261" s="336" t="s">
        <v>1809</v>
      </c>
      <c r="H261" s="140" t="s">
        <v>1808</v>
      </c>
      <c r="I261" s="54" t="s">
        <v>1807</v>
      </c>
      <c r="J261" s="337" t="s">
        <v>1806</v>
      </c>
      <c r="K261" s="54"/>
      <c r="L261" s="335" t="s">
        <v>1779</v>
      </c>
      <c r="M261" s="4"/>
      <c r="N261" s="4"/>
      <c r="O261" s="4"/>
      <c r="P261" s="4"/>
      <c r="Q261" s="4"/>
      <c r="R261" s="4"/>
      <c r="S261" s="4"/>
      <c r="T261" s="4"/>
      <c r="U261" s="4"/>
      <c r="V261" s="4"/>
      <c r="W261" s="4"/>
      <c r="X261" s="4"/>
      <c r="Y261" s="4"/>
      <c r="Z261" s="4"/>
      <c r="AA261" s="4"/>
      <c r="AB261" s="4"/>
      <c r="AC261" s="4"/>
    </row>
    <row r="262" spans="1:29" ht="205.5" thickBot="1" x14ac:dyDescent="0.3">
      <c r="A262" s="315" t="s">
        <v>1762</v>
      </c>
      <c r="B262" s="361"/>
      <c r="C262" s="357"/>
      <c r="D262" s="304" t="s">
        <v>1805</v>
      </c>
      <c r="E262" s="141" t="s">
        <v>1804</v>
      </c>
      <c r="F262" s="59" t="s">
        <v>1541</v>
      </c>
      <c r="G262" s="141" t="s">
        <v>1803</v>
      </c>
      <c r="H262" s="141">
        <v>500000</v>
      </c>
      <c r="I262" s="141" t="s">
        <v>1802</v>
      </c>
      <c r="J262" s="141"/>
      <c r="K262" s="141"/>
      <c r="L262" s="338" t="s">
        <v>1797</v>
      </c>
      <c r="M262" s="4"/>
      <c r="N262" s="4"/>
      <c r="O262" s="4"/>
      <c r="P262" s="4"/>
      <c r="Q262" s="4"/>
      <c r="R262" s="4"/>
      <c r="S262" s="4"/>
      <c r="T262" s="4"/>
      <c r="U262" s="4"/>
      <c r="V262" s="4"/>
      <c r="W262" s="4"/>
      <c r="X262" s="4"/>
      <c r="Y262" s="4"/>
      <c r="Z262" s="4"/>
      <c r="AA262" s="4"/>
      <c r="AB262" s="4"/>
      <c r="AC262" s="4"/>
    </row>
    <row r="263" spans="1:29" ht="96" customHeight="1" thickBot="1" x14ac:dyDescent="0.3">
      <c r="A263" s="315" t="s">
        <v>1762</v>
      </c>
      <c r="B263" s="361"/>
      <c r="C263" s="357"/>
      <c r="D263" s="304" t="s">
        <v>1801</v>
      </c>
      <c r="E263" s="339" t="s">
        <v>1800</v>
      </c>
      <c r="F263" s="59" t="s">
        <v>1541</v>
      </c>
      <c r="G263" s="59" t="s">
        <v>1799</v>
      </c>
      <c r="H263" s="142">
        <v>100000</v>
      </c>
      <c r="I263" s="59" t="s">
        <v>1798</v>
      </c>
      <c r="J263" s="59"/>
      <c r="K263" s="59"/>
      <c r="L263" s="338" t="s">
        <v>1797</v>
      </c>
      <c r="M263" s="4"/>
      <c r="N263" s="4"/>
      <c r="O263" s="4"/>
      <c r="P263" s="4"/>
      <c r="Q263" s="4"/>
      <c r="R263" s="4"/>
      <c r="S263" s="4"/>
      <c r="T263" s="4"/>
      <c r="U263" s="4"/>
      <c r="V263" s="4"/>
      <c r="W263" s="4"/>
      <c r="X263" s="4"/>
      <c r="Y263" s="4"/>
      <c r="Z263" s="4"/>
      <c r="AA263" s="4"/>
      <c r="AB263" s="4"/>
      <c r="AC263" s="4"/>
    </row>
    <row r="264" spans="1:29" ht="189.75" thickBot="1" x14ac:dyDescent="0.3">
      <c r="A264" s="315" t="s">
        <v>1762</v>
      </c>
      <c r="B264" s="361" t="s">
        <v>1796</v>
      </c>
      <c r="C264" s="380" t="s">
        <v>1795</v>
      </c>
      <c r="D264" s="304" t="s">
        <v>1794</v>
      </c>
      <c r="E264" s="336" t="s">
        <v>1793</v>
      </c>
      <c r="F264" s="59" t="s">
        <v>1541</v>
      </c>
      <c r="G264" s="54" t="s">
        <v>1792</v>
      </c>
      <c r="H264" s="137" t="s">
        <v>1791</v>
      </c>
      <c r="I264" s="54" t="s">
        <v>1780</v>
      </c>
      <c r="J264" s="70"/>
      <c r="K264" s="138"/>
      <c r="L264" s="335" t="s">
        <v>1779</v>
      </c>
      <c r="M264" s="4"/>
      <c r="N264" s="4"/>
      <c r="O264" s="4"/>
      <c r="P264" s="4"/>
      <c r="Q264" s="4"/>
      <c r="R264" s="4"/>
      <c r="S264" s="4"/>
      <c r="T264" s="4"/>
      <c r="U264" s="4"/>
      <c r="V264" s="4"/>
      <c r="W264" s="4"/>
      <c r="X264" s="4"/>
      <c r="Y264" s="4"/>
      <c r="Z264" s="4"/>
      <c r="AA264" s="4"/>
      <c r="AB264" s="4"/>
      <c r="AC264" s="4"/>
    </row>
    <row r="265" spans="1:29" ht="189.75" thickBot="1" x14ac:dyDescent="0.3">
      <c r="A265" s="315" t="s">
        <v>1762</v>
      </c>
      <c r="B265" s="361"/>
      <c r="C265" s="357"/>
      <c r="D265" s="304" t="s">
        <v>1790</v>
      </c>
      <c r="E265" s="336" t="s">
        <v>1789</v>
      </c>
      <c r="F265" s="59" t="s">
        <v>1541</v>
      </c>
      <c r="G265" s="336" t="s">
        <v>1788</v>
      </c>
      <c r="H265" s="137"/>
      <c r="I265" s="54" t="s">
        <v>1780</v>
      </c>
      <c r="J265" s="70"/>
      <c r="K265" s="138"/>
      <c r="L265" s="335" t="s">
        <v>1779</v>
      </c>
      <c r="M265" s="4"/>
      <c r="N265" s="4"/>
      <c r="O265" s="4"/>
      <c r="P265" s="4"/>
      <c r="Q265" s="4"/>
      <c r="R265" s="4"/>
      <c r="S265" s="4"/>
      <c r="T265" s="4"/>
      <c r="U265" s="4"/>
      <c r="V265" s="4"/>
      <c r="W265" s="4"/>
      <c r="X265" s="4"/>
      <c r="Y265" s="4"/>
      <c r="Z265" s="4"/>
      <c r="AA265" s="4"/>
      <c r="AB265" s="4"/>
      <c r="AC265" s="4"/>
    </row>
    <row r="266" spans="1:29" ht="145.5" customHeight="1" thickBot="1" x14ac:dyDescent="0.3">
      <c r="A266" s="315" t="s">
        <v>1762</v>
      </c>
      <c r="B266" s="361"/>
      <c r="C266" s="357"/>
      <c r="D266" s="304" t="s">
        <v>1787</v>
      </c>
      <c r="E266" s="54" t="s">
        <v>1786</v>
      </c>
      <c r="F266" s="59" t="s">
        <v>1541</v>
      </c>
      <c r="G266" s="54" t="s">
        <v>1785</v>
      </c>
      <c r="H266" s="137" t="s">
        <v>1784</v>
      </c>
      <c r="I266" s="54" t="s">
        <v>1780</v>
      </c>
      <c r="J266" s="70"/>
      <c r="K266" s="138"/>
      <c r="L266" s="335" t="s">
        <v>1779</v>
      </c>
      <c r="M266" s="4"/>
      <c r="N266" s="4"/>
      <c r="O266" s="4"/>
      <c r="P266" s="4"/>
      <c r="Q266" s="4"/>
      <c r="R266" s="4"/>
      <c r="S266" s="4"/>
      <c r="T266" s="4"/>
      <c r="U266" s="4"/>
      <c r="V266" s="4"/>
      <c r="W266" s="4"/>
      <c r="X266" s="4"/>
      <c r="Y266" s="4"/>
      <c r="Z266" s="4"/>
      <c r="AA266" s="4"/>
      <c r="AB266" s="4"/>
      <c r="AC266" s="4"/>
    </row>
    <row r="267" spans="1:29" ht="145.5" customHeight="1" thickBot="1" x14ac:dyDescent="0.3">
      <c r="A267" s="315" t="s">
        <v>1762</v>
      </c>
      <c r="B267" s="361"/>
      <c r="C267" s="357"/>
      <c r="D267" s="304" t="s">
        <v>1783</v>
      </c>
      <c r="E267" s="54" t="s">
        <v>1782</v>
      </c>
      <c r="F267" s="59" t="s">
        <v>1541</v>
      </c>
      <c r="G267" s="54" t="s">
        <v>1781</v>
      </c>
      <c r="H267" s="137">
        <v>1000000</v>
      </c>
      <c r="I267" s="54" t="s">
        <v>1780</v>
      </c>
      <c r="J267" s="70"/>
      <c r="K267" s="138"/>
      <c r="L267" s="335" t="s">
        <v>1779</v>
      </c>
      <c r="M267" s="4"/>
      <c r="N267" s="4"/>
      <c r="O267" s="4"/>
      <c r="P267" s="4"/>
      <c r="Q267" s="4"/>
      <c r="R267" s="4"/>
      <c r="S267" s="4"/>
      <c r="T267" s="4"/>
      <c r="U267" s="4"/>
      <c r="V267" s="4"/>
      <c r="W267" s="4"/>
      <c r="X267" s="4"/>
      <c r="Y267" s="4"/>
      <c r="Z267" s="4"/>
      <c r="AA267" s="4"/>
      <c r="AB267" s="4"/>
      <c r="AC267" s="4"/>
    </row>
    <row r="268" spans="1:29" ht="284.25" thickBot="1" x14ac:dyDescent="0.3">
      <c r="A268" s="315" t="s">
        <v>1762</v>
      </c>
      <c r="B268" s="361" t="s">
        <v>1778</v>
      </c>
      <c r="C268" s="380" t="s">
        <v>1777</v>
      </c>
      <c r="D268" s="304" t="s">
        <v>1776</v>
      </c>
      <c r="E268" s="55" t="s">
        <v>1775</v>
      </c>
      <c r="F268" s="59" t="s">
        <v>1541</v>
      </c>
      <c r="G268" s="55" t="s">
        <v>1774</v>
      </c>
      <c r="H268" s="143">
        <v>500000</v>
      </c>
      <c r="I268" s="55" t="s">
        <v>1773</v>
      </c>
      <c r="J268" s="337" t="s">
        <v>1772</v>
      </c>
      <c r="K268" s="54"/>
      <c r="L268" s="336" t="s">
        <v>1771</v>
      </c>
      <c r="M268" s="4"/>
      <c r="N268" s="4"/>
      <c r="O268" s="4"/>
      <c r="P268" s="4"/>
      <c r="Q268" s="4"/>
      <c r="R268" s="4"/>
      <c r="S268" s="4"/>
      <c r="T268" s="4"/>
      <c r="U268" s="4"/>
      <c r="V268" s="4"/>
      <c r="W268" s="4"/>
      <c r="X268" s="4"/>
      <c r="Y268" s="4"/>
      <c r="Z268" s="4"/>
      <c r="AA268" s="4"/>
      <c r="AB268" s="4"/>
      <c r="AC268" s="4"/>
    </row>
    <row r="269" spans="1:29" ht="221.25" thickBot="1" x14ac:dyDescent="0.3">
      <c r="A269" s="315" t="s">
        <v>1762</v>
      </c>
      <c r="B269" s="361"/>
      <c r="C269" s="357"/>
      <c r="D269" s="304" t="s">
        <v>1770</v>
      </c>
      <c r="E269" s="54" t="s">
        <v>1769</v>
      </c>
      <c r="F269" s="59" t="s">
        <v>1541</v>
      </c>
      <c r="G269" s="336" t="s">
        <v>1768</v>
      </c>
      <c r="H269" s="137" t="s">
        <v>1767</v>
      </c>
      <c r="I269" s="73" t="s">
        <v>1766</v>
      </c>
      <c r="J269" s="70" t="s">
        <v>1765</v>
      </c>
      <c r="K269" s="336" t="s">
        <v>1764</v>
      </c>
      <c r="L269" s="335" t="s">
        <v>1763</v>
      </c>
      <c r="M269" s="4"/>
      <c r="N269" s="4"/>
      <c r="O269" s="4"/>
      <c r="P269" s="4"/>
      <c r="Q269" s="4"/>
      <c r="R269" s="4"/>
      <c r="S269" s="4"/>
      <c r="T269" s="4"/>
      <c r="U269" s="4"/>
      <c r="V269" s="4"/>
      <c r="W269" s="4"/>
      <c r="X269" s="4"/>
      <c r="Y269" s="4"/>
      <c r="Z269" s="4"/>
      <c r="AA269" s="4"/>
      <c r="AB269" s="4"/>
      <c r="AC269" s="4"/>
    </row>
    <row r="270" spans="1:29" ht="95.25" thickBot="1" x14ac:dyDescent="0.3">
      <c r="A270" s="315" t="s">
        <v>1762</v>
      </c>
      <c r="B270" s="361"/>
      <c r="C270" s="357"/>
      <c r="D270" s="304" t="s">
        <v>1761</v>
      </c>
      <c r="E270" s="336" t="s">
        <v>1760</v>
      </c>
      <c r="F270" s="59" t="s">
        <v>1541</v>
      </c>
      <c r="G270" s="336" t="s">
        <v>1759</v>
      </c>
      <c r="H270" s="137"/>
      <c r="I270" s="73" t="s">
        <v>1758</v>
      </c>
      <c r="J270" s="70"/>
      <c r="K270" s="138"/>
      <c r="L270" s="335" t="s">
        <v>1757</v>
      </c>
      <c r="M270" s="4"/>
      <c r="N270" s="4"/>
      <c r="O270" s="4"/>
      <c r="P270" s="4"/>
      <c r="Q270" s="4"/>
      <c r="R270" s="4"/>
      <c r="S270" s="4"/>
      <c r="T270" s="4"/>
      <c r="U270" s="4"/>
      <c r="V270" s="4"/>
      <c r="W270" s="4"/>
      <c r="X270" s="4"/>
      <c r="Y270" s="4"/>
      <c r="Z270" s="4"/>
      <c r="AA270" s="4"/>
      <c r="AB270" s="4"/>
      <c r="AC270" s="4"/>
    </row>
    <row r="271" spans="1:29" ht="19.5" customHeight="1" thickBot="1" x14ac:dyDescent="0.3">
      <c r="A271" s="381" t="s">
        <v>1756</v>
      </c>
      <c r="B271" s="382"/>
      <c r="C271" s="382"/>
      <c r="D271" s="382"/>
      <c r="E271" s="382"/>
      <c r="F271" s="382"/>
      <c r="G271" s="382"/>
      <c r="H271" s="382"/>
      <c r="I271" s="382"/>
      <c r="J271" s="382"/>
      <c r="K271" s="382"/>
      <c r="L271" s="383"/>
      <c r="M271" s="15"/>
      <c r="N271" s="15"/>
      <c r="O271" s="15"/>
      <c r="P271" s="15"/>
      <c r="Q271" s="15"/>
      <c r="R271" s="15"/>
      <c r="S271" s="15"/>
      <c r="T271" s="15"/>
      <c r="U271" s="15"/>
      <c r="V271" s="15"/>
      <c r="W271" s="15"/>
      <c r="X271" s="15"/>
      <c r="Y271" s="15"/>
      <c r="Z271" s="15"/>
      <c r="AA271" s="15"/>
      <c r="AB271" s="15"/>
      <c r="AC271" s="15"/>
    </row>
    <row r="272" spans="1:29" ht="408.75" customHeight="1" thickBot="1" x14ac:dyDescent="0.3">
      <c r="A272" s="315" t="s">
        <v>1667</v>
      </c>
      <c r="B272" s="361" t="s">
        <v>1755</v>
      </c>
      <c r="C272" s="380" t="s">
        <v>1754</v>
      </c>
      <c r="D272" s="304" t="s">
        <v>1753</v>
      </c>
      <c r="E272" s="304" t="s">
        <v>1752</v>
      </c>
      <c r="F272" s="304" t="s">
        <v>1541</v>
      </c>
      <c r="G272" s="332" t="s">
        <v>1751</v>
      </c>
      <c r="H272" s="46">
        <v>60000</v>
      </c>
      <c r="I272" s="332" t="s">
        <v>1750</v>
      </c>
      <c r="J272" s="304"/>
      <c r="K272" s="304"/>
      <c r="L272" s="331" t="s">
        <v>1737</v>
      </c>
      <c r="M272" s="4"/>
      <c r="N272" s="4"/>
      <c r="O272" s="4"/>
      <c r="P272" s="4"/>
      <c r="Q272" s="4"/>
      <c r="R272" s="4"/>
      <c r="S272" s="4"/>
      <c r="T272" s="4"/>
      <c r="U272" s="4"/>
      <c r="V272" s="4"/>
      <c r="W272" s="4"/>
      <c r="X272" s="4"/>
      <c r="Y272" s="4"/>
      <c r="Z272" s="4"/>
      <c r="AA272" s="4"/>
      <c r="AB272" s="4"/>
      <c r="AC272" s="4"/>
    </row>
    <row r="273" spans="1:29" ht="231.75" thickBot="1" x14ac:dyDescent="0.3">
      <c r="A273" s="315" t="s">
        <v>1667</v>
      </c>
      <c r="B273" s="361"/>
      <c r="C273" s="357"/>
      <c r="D273" s="304" t="s">
        <v>1749</v>
      </c>
      <c r="E273" s="332" t="s">
        <v>1748</v>
      </c>
      <c r="F273" s="304" t="s">
        <v>1747</v>
      </c>
      <c r="G273" s="332" t="s">
        <v>1746</v>
      </c>
      <c r="H273" s="46">
        <v>20000</v>
      </c>
      <c r="I273" s="304" t="s">
        <v>1745</v>
      </c>
      <c r="J273" s="304"/>
      <c r="K273" s="304" t="s">
        <v>1744</v>
      </c>
      <c r="L273" s="331" t="s">
        <v>1737</v>
      </c>
      <c r="M273" s="4"/>
      <c r="N273" s="4"/>
      <c r="O273" s="4"/>
      <c r="P273" s="4"/>
      <c r="Q273" s="4"/>
      <c r="R273" s="4"/>
      <c r="S273" s="4"/>
      <c r="T273" s="4"/>
      <c r="U273" s="4"/>
      <c r="V273" s="4"/>
      <c r="W273" s="4"/>
      <c r="X273" s="4"/>
      <c r="Y273" s="4"/>
      <c r="Z273" s="4"/>
      <c r="AA273" s="4"/>
      <c r="AB273" s="4"/>
      <c r="AC273" s="4"/>
    </row>
    <row r="274" spans="1:29" ht="380.25" thickBot="1" x14ac:dyDescent="0.3">
      <c r="A274" s="315" t="s">
        <v>1667</v>
      </c>
      <c r="B274" s="361" t="s">
        <v>1743</v>
      </c>
      <c r="C274" s="380" t="s">
        <v>1742</v>
      </c>
      <c r="D274" s="304" t="s">
        <v>1741</v>
      </c>
      <c r="E274" s="332" t="s">
        <v>1740</v>
      </c>
      <c r="F274" s="304" t="s">
        <v>1541</v>
      </c>
      <c r="G274" s="332" t="s">
        <v>1739</v>
      </c>
      <c r="H274" s="46">
        <v>684851</v>
      </c>
      <c r="I274" s="304" t="s">
        <v>1738</v>
      </c>
      <c r="J274" s="304"/>
      <c r="K274" s="304"/>
      <c r="L274" s="331" t="s">
        <v>1737</v>
      </c>
      <c r="M274" s="4"/>
      <c r="N274" s="4"/>
      <c r="O274" s="4"/>
      <c r="P274" s="4"/>
      <c r="Q274" s="4"/>
      <c r="R274" s="4"/>
      <c r="S274" s="4"/>
      <c r="T274" s="4"/>
      <c r="U274" s="4"/>
      <c r="V274" s="4"/>
      <c r="W274" s="4"/>
      <c r="X274" s="4"/>
      <c r="Y274" s="4"/>
      <c r="Z274" s="4"/>
      <c r="AA274" s="4"/>
      <c r="AB274" s="4"/>
      <c r="AC274" s="4"/>
    </row>
    <row r="275" spans="1:29" ht="409.6" thickBot="1" x14ac:dyDescent="0.3">
      <c r="A275" s="315" t="s">
        <v>1667</v>
      </c>
      <c r="B275" s="361"/>
      <c r="C275" s="357"/>
      <c r="D275" s="304" t="s">
        <v>1736</v>
      </c>
      <c r="E275" s="304" t="s">
        <v>1735</v>
      </c>
      <c r="F275" s="304" t="s">
        <v>1541</v>
      </c>
      <c r="G275" s="332" t="s">
        <v>1734</v>
      </c>
      <c r="H275" s="46">
        <v>1230000</v>
      </c>
      <c r="I275" s="304" t="s">
        <v>1733</v>
      </c>
      <c r="J275" s="304"/>
      <c r="K275" s="304"/>
      <c r="L275" s="331" t="s">
        <v>1668</v>
      </c>
      <c r="M275" s="4"/>
      <c r="N275" s="4"/>
      <c r="O275" s="4"/>
      <c r="P275" s="4"/>
      <c r="Q275" s="4"/>
      <c r="R275" s="4"/>
      <c r="S275" s="4"/>
      <c r="T275" s="4"/>
      <c r="U275" s="4"/>
      <c r="V275" s="4"/>
      <c r="W275" s="4"/>
      <c r="X275" s="4"/>
      <c r="Y275" s="4"/>
      <c r="Z275" s="4"/>
      <c r="AA275" s="4"/>
      <c r="AB275" s="4"/>
      <c r="AC275" s="4"/>
    </row>
    <row r="276" spans="1:29" ht="66.75" thickBot="1" x14ac:dyDescent="0.3">
      <c r="A276" s="315" t="s">
        <v>1667</v>
      </c>
      <c r="B276" s="361" t="s">
        <v>1732</v>
      </c>
      <c r="C276" s="357" t="s">
        <v>1731</v>
      </c>
      <c r="D276" s="304" t="s">
        <v>1730</v>
      </c>
      <c r="E276" s="304" t="s">
        <v>1729</v>
      </c>
      <c r="F276" s="304" t="s">
        <v>1728</v>
      </c>
      <c r="G276" s="332" t="s">
        <v>1727</v>
      </c>
      <c r="H276" s="46">
        <v>286000</v>
      </c>
      <c r="I276" s="332" t="s">
        <v>1723</v>
      </c>
      <c r="J276" s="304"/>
      <c r="K276" s="304"/>
      <c r="L276" s="36"/>
      <c r="M276" s="4"/>
      <c r="N276" s="4"/>
      <c r="O276" s="4"/>
      <c r="P276" s="4"/>
      <c r="Q276" s="4"/>
      <c r="R276" s="4"/>
      <c r="S276" s="4"/>
      <c r="T276" s="4"/>
      <c r="U276" s="4"/>
      <c r="V276" s="4"/>
      <c r="W276" s="4"/>
      <c r="X276" s="4"/>
      <c r="Y276" s="4"/>
      <c r="Z276" s="4"/>
      <c r="AA276" s="4"/>
      <c r="AB276" s="4"/>
      <c r="AC276" s="4"/>
    </row>
    <row r="277" spans="1:29" ht="248.25" thickBot="1" x14ac:dyDescent="0.3">
      <c r="A277" s="315" t="s">
        <v>1667</v>
      </c>
      <c r="B277" s="361"/>
      <c r="C277" s="357"/>
      <c r="D277" s="304" t="s">
        <v>1726</v>
      </c>
      <c r="E277" s="332" t="s">
        <v>1725</v>
      </c>
      <c r="F277" s="304" t="s">
        <v>1541</v>
      </c>
      <c r="G277" s="332" t="s">
        <v>1724</v>
      </c>
      <c r="H277" s="46">
        <v>50000</v>
      </c>
      <c r="I277" s="332" t="s">
        <v>1723</v>
      </c>
      <c r="J277" s="304"/>
      <c r="K277" s="304"/>
      <c r="L277" s="36"/>
      <c r="M277" s="4"/>
      <c r="N277" s="4"/>
      <c r="O277" s="4"/>
      <c r="P277" s="4"/>
      <c r="Q277" s="4"/>
      <c r="R277" s="4"/>
      <c r="S277" s="4"/>
      <c r="T277" s="4"/>
      <c r="U277" s="4"/>
      <c r="V277" s="4"/>
      <c r="W277" s="4"/>
      <c r="X277" s="4"/>
      <c r="Y277" s="4"/>
      <c r="Z277" s="4"/>
      <c r="AA277" s="4"/>
      <c r="AB277" s="4"/>
      <c r="AC277" s="4"/>
    </row>
    <row r="278" spans="1:29" ht="116.25" thickBot="1" x14ac:dyDescent="0.3">
      <c r="A278" s="315" t="s">
        <v>1667</v>
      </c>
      <c r="B278" s="361"/>
      <c r="C278" s="357"/>
      <c r="D278" s="304" t="s">
        <v>1722</v>
      </c>
      <c r="E278" s="332" t="s">
        <v>1721</v>
      </c>
      <c r="F278" s="304" t="s">
        <v>1541</v>
      </c>
      <c r="G278" s="332" t="s">
        <v>1720</v>
      </c>
      <c r="H278" s="46">
        <v>300000</v>
      </c>
      <c r="I278" s="332" t="s">
        <v>1719</v>
      </c>
      <c r="J278" s="304"/>
      <c r="K278" s="304"/>
      <c r="L278" s="36"/>
      <c r="M278" s="4"/>
      <c r="N278" s="4"/>
      <c r="O278" s="4"/>
      <c r="P278" s="4"/>
      <c r="Q278" s="4"/>
      <c r="R278" s="4"/>
      <c r="S278" s="4"/>
      <c r="T278" s="4"/>
      <c r="U278" s="4"/>
      <c r="V278" s="4"/>
      <c r="W278" s="4"/>
      <c r="X278" s="4"/>
      <c r="Y278" s="4"/>
      <c r="Z278" s="4"/>
      <c r="AA278" s="4"/>
      <c r="AB278" s="4"/>
      <c r="AC278" s="4"/>
    </row>
    <row r="279" spans="1:29" ht="330.75" thickBot="1" x14ac:dyDescent="0.3">
      <c r="A279" s="315" t="s">
        <v>1667</v>
      </c>
      <c r="B279" s="361" t="s">
        <v>1718</v>
      </c>
      <c r="C279" s="380" t="s">
        <v>1717</v>
      </c>
      <c r="D279" s="304" t="s">
        <v>1716</v>
      </c>
      <c r="E279" s="332" t="s">
        <v>1715</v>
      </c>
      <c r="F279" s="304" t="s">
        <v>1541</v>
      </c>
      <c r="G279" s="332" t="s">
        <v>1714</v>
      </c>
      <c r="H279" s="46" t="s">
        <v>1713</v>
      </c>
      <c r="I279" s="304" t="s">
        <v>1712</v>
      </c>
      <c r="J279" s="304"/>
      <c r="K279" s="304"/>
      <c r="L279" s="331" t="s">
        <v>1711</v>
      </c>
      <c r="M279" s="4"/>
      <c r="N279" s="4"/>
      <c r="O279" s="4"/>
      <c r="P279" s="4"/>
      <c r="Q279" s="4"/>
      <c r="R279" s="4"/>
      <c r="S279" s="4"/>
      <c r="T279" s="4"/>
      <c r="U279" s="4"/>
      <c r="V279" s="4"/>
      <c r="W279" s="4"/>
      <c r="X279" s="4"/>
      <c r="Y279" s="4"/>
      <c r="Z279" s="4"/>
      <c r="AA279" s="4"/>
      <c r="AB279" s="4"/>
      <c r="AC279" s="4"/>
    </row>
    <row r="280" spans="1:29" ht="363.75" thickBot="1" x14ac:dyDescent="0.3">
      <c r="A280" s="315" t="s">
        <v>1667</v>
      </c>
      <c r="B280" s="361"/>
      <c r="C280" s="357"/>
      <c r="D280" s="304" t="s">
        <v>1710</v>
      </c>
      <c r="E280" s="332" t="s">
        <v>1709</v>
      </c>
      <c r="F280" s="304" t="s">
        <v>1541</v>
      </c>
      <c r="G280" s="332" t="s">
        <v>1708</v>
      </c>
      <c r="H280" s="46">
        <v>880000</v>
      </c>
      <c r="I280" s="304" t="s">
        <v>1707</v>
      </c>
      <c r="J280" s="304"/>
      <c r="K280" s="304"/>
      <c r="L280" s="36" t="s">
        <v>1706</v>
      </c>
      <c r="M280" s="4"/>
      <c r="N280" s="4"/>
      <c r="O280" s="4"/>
      <c r="P280" s="4"/>
      <c r="Q280" s="4"/>
      <c r="R280" s="4"/>
      <c r="S280" s="4"/>
      <c r="T280" s="4"/>
      <c r="U280" s="4"/>
      <c r="V280" s="4"/>
      <c r="W280" s="4"/>
      <c r="X280" s="4"/>
      <c r="Y280" s="4"/>
      <c r="Z280" s="4"/>
      <c r="AA280" s="4"/>
      <c r="AB280" s="4"/>
      <c r="AC280" s="4"/>
    </row>
    <row r="281" spans="1:29" ht="281.25" thickBot="1" x14ac:dyDescent="0.3">
      <c r="A281" s="315" t="s">
        <v>1667</v>
      </c>
      <c r="B281" s="361"/>
      <c r="C281" s="357"/>
      <c r="D281" s="304" t="s">
        <v>1705</v>
      </c>
      <c r="E281" s="332" t="s">
        <v>1704</v>
      </c>
      <c r="F281" s="304" t="s">
        <v>1541</v>
      </c>
      <c r="G281" s="332" t="s">
        <v>1703</v>
      </c>
      <c r="H281" s="46">
        <v>100000</v>
      </c>
      <c r="I281" s="304"/>
      <c r="J281" s="304"/>
      <c r="K281" s="304"/>
      <c r="L281" s="36" t="s">
        <v>1702</v>
      </c>
      <c r="M281" s="4"/>
      <c r="N281" s="4"/>
      <c r="O281" s="4"/>
      <c r="P281" s="4"/>
      <c r="Q281" s="4"/>
      <c r="R281" s="4"/>
      <c r="S281" s="4"/>
      <c r="T281" s="4"/>
      <c r="U281" s="4"/>
      <c r="V281" s="4"/>
      <c r="W281" s="4"/>
      <c r="X281" s="4"/>
      <c r="Y281" s="4"/>
      <c r="Z281" s="4"/>
      <c r="AA281" s="4"/>
      <c r="AB281" s="4"/>
      <c r="AC281" s="4"/>
    </row>
    <row r="282" spans="1:29" ht="198.75" thickBot="1" x14ac:dyDescent="0.3">
      <c r="A282" s="315" t="s">
        <v>1667</v>
      </c>
      <c r="B282" s="361" t="s">
        <v>1701</v>
      </c>
      <c r="C282" s="380" t="s">
        <v>1700</v>
      </c>
      <c r="D282" s="304" t="s">
        <v>1699</v>
      </c>
      <c r="E282" s="304" t="s">
        <v>1698</v>
      </c>
      <c r="F282" s="304" t="s">
        <v>1541</v>
      </c>
      <c r="G282" s="332" t="s">
        <v>1697</v>
      </c>
      <c r="H282" s="46">
        <v>50000</v>
      </c>
      <c r="I282" s="332" t="s">
        <v>1696</v>
      </c>
      <c r="J282" s="304"/>
      <c r="K282" s="304"/>
      <c r="L282" s="331" t="s">
        <v>1662</v>
      </c>
      <c r="M282" s="4"/>
      <c r="N282" s="4"/>
      <c r="O282" s="4"/>
      <c r="P282" s="4"/>
      <c r="Q282" s="4"/>
      <c r="R282" s="4"/>
      <c r="S282" s="4"/>
      <c r="T282" s="4"/>
      <c r="U282" s="4"/>
      <c r="V282" s="4"/>
      <c r="W282" s="4"/>
      <c r="X282" s="4"/>
      <c r="Y282" s="4"/>
      <c r="Z282" s="4"/>
      <c r="AA282" s="4"/>
      <c r="AB282" s="4"/>
      <c r="AC282" s="4"/>
    </row>
    <row r="283" spans="1:29" ht="231.75" thickBot="1" x14ac:dyDescent="0.3">
      <c r="A283" s="315" t="s">
        <v>1667</v>
      </c>
      <c r="B283" s="361"/>
      <c r="C283" s="357"/>
      <c r="D283" s="304" t="s">
        <v>1695</v>
      </c>
      <c r="E283" s="304" t="s">
        <v>1694</v>
      </c>
      <c r="F283" s="304" t="s">
        <v>1541</v>
      </c>
      <c r="G283" s="332" t="s">
        <v>1693</v>
      </c>
      <c r="H283" s="46">
        <v>210000</v>
      </c>
      <c r="I283" s="332" t="s">
        <v>1692</v>
      </c>
      <c r="J283" s="304"/>
      <c r="K283" s="304"/>
      <c r="L283" s="331" t="s">
        <v>1662</v>
      </c>
      <c r="M283" s="4"/>
      <c r="N283" s="4"/>
      <c r="O283" s="4"/>
      <c r="P283" s="4"/>
      <c r="Q283" s="4"/>
      <c r="R283" s="4"/>
      <c r="S283" s="4"/>
      <c r="T283" s="4"/>
      <c r="U283" s="4"/>
      <c r="V283" s="4"/>
      <c r="W283" s="4"/>
      <c r="X283" s="4"/>
      <c r="Y283" s="4"/>
      <c r="Z283" s="4"/>
      <c r="AA283" s="4"/>
      <c r="AB283" s="4"/>
      <c r="AC283" s="4"/>
    </row>
    <row r="284" spans="1:29" ht="231.75" thickBot="1" x14ac:dyDescent="0.3">
      <c r="A284" s="315" t="s">
        <v>1667</v>
      </c>
      <c r="B284" s="361" t="s">
        <v>1691</v>
      </c>
      <c r="C284" s="357" t="s">
        <v>1690</v>
      </c>
      <c r="D284" s="304" t="s">
        <v>1689</v>
      </c>
      <c r="E284" s="332" t="s">
        <v>1688</v>
      </c>
      <c r="F284" s="304" t="s">
        <v>1541</v>
      </c>
      <c r="G284" s="332" t="s">
        <v>1687</v>
      </c>
      <c r="H284" s="46">
        <v>200000</v>
      </c>
      <c r="I284" s="332" t="s">
        <v>1686</v>
      </c>
      <c r="J284" s="304"/>
      <c r="K284" s="304"/>
      <c r="L284" s="331" t="s">
        <v>1662</v>
      </c>
      <c r="M284" s="4"/>
      <c r="N284" s="4"/>
      <c r="O284" s="4"/>
      <c r="P284" s="4"/>
      <c r="Q284" s="4"/>
      <c r="R284" s="4"/>
      <c r="S284" s="4"/>
      <c r="T284" s="4"/>
      <c r="U284" s="4"/>
      <c r="V284" s="4"/>
      <c r="W284" s="4"/>
      <c r="X284" s="4"/>
      <c r="Y284" s="4"/>
      <c r="Z284" s="4"/>
      <c r="AA284" s="4"/>
      <c r="AB284" s="4"/>
      <c r="AC284" s="4"/>
    </row>
    <row r="285" spans="1:29" ht="409.6" thickBot="1" x14ac:dyDescent="0.3">
      <c r="A285" s="315" t="s">
        <v>1667</v>
      </c>
      <c r="B285" s="361"/>
      <c r="C285" s="357"/>
      <c r="D285" s="304" t="s">
        <v>1685</v>
      </c>
      <c r="E285" s="332" t="s">
        <v>1684</v>
      </c>
      <c r="F285" s="304" t="s">
        <v>1541</v>
      </c>
      <c r="G285" s="332" t="s">
        <v>1683</v>
      </c>
      <c r="H285" s="46">
        <v>1900418</v>
      </c>
      <c r="I285" s="332" t="s">
        <v>1679</v>
      </c>
      <c r="J285" s="304"/>
      <c r="K285" s="304"/>
      <c r="L285" s="331" t="s">
        <v>1662</v>
      </c>
      <c r="M285" s="4"/>
      <c r="N285" s="4"/>
      <c r="O285" s="4"/>
      <c r="P285" s="4"/>
      <c r="Q285" s="4"/>
      <c r="R285" s="4"/>
      <c r="S285" s="4"/>
      <c r="T285" s="4"/>
      <c r="U285" s="4"/>
      <c r="V285" s="4"/>
      <c r="W285" s="4"/>
      <c r="X285" s="4"/>
      <c r="Y285" s="4"/>
      <c r="Z285" s="4"/>
      <c r="AA285" s="4"/>
      <c r="AB285" s="4"/>
      <c r="AC285" s="4"/>
    </row>
    <row r="286" spans="1:29" ht="96" customHeight="1" thickBot="1" x14ac:dyDescent="0.3">
      <c r="A286" s="315" t="s">
        <v>1667</v>
      </c>
      <c r="B286" s="361"/>
      <c r="C286" s="357"/>
      <c r="D286" s="304" t="s">
        <v>1682</v>
      </c>
      <c r="E286" s="332" t="s">
        <v>1681</v>
      </c>
      <c r="F286" s="304" t="s">
        <v>1541</v>
      </c>
      <c r="G286" s="332" t="s">
        <v>1680</v>
      </c>
      <c r="H286" s="46">
        <v>410000</v>
      </c>
      <c r="I286" s="332" t="s">
        <v>1679</v>
      </c>
      <c r="J286" s="304"/>
      <c r="K286" s="304"/>
      <c r="L286" s="331" t="s">
        <v>1662</v>
      </c>
      <c r="M286" s="4"/>
      <c r="N286" s="4"/>
      <c r="O286" s="4"/>
      <c r="P286" s="4"/>
      <c r="Q286" s="4"/>
      <c r="R286" s="4"/>
      <c r="S286" s="4"/>
      <c r="T286" s="4"/>
      <c r="U286" s="4"/>
      <c r="V286" s="4"/>
      <c r="W286" s="4"/>
      <c r="X286" s="4"/>
      <c r="Y286" s="4"/>
      <c r="Z286" s="4"/>
      <c r="AA286" s="4"/>
      <c r="AB286" s="4"/>
      <c r="AC286" s="4"/>
    </row>
    <row r="287" spans="1:29" ht="182.25" thickBot="1" x14ac:dyDescent="0.3">
      <c r="A287" s="315" t="s">
        <v>1667</v>
      </c>
      <c r="B287" s="361" t="s">
        <v>1678</v>
      </c>
      <c r="C287" s="357" t="s">
        <v>1677</v>
      </c>
      <c r="D287" s="304" t="s">
        <v>1676</v>
      </c>
      <c r="E287" s="304" t="s">
        <v>1675</v>
      </c>
      <c r="F287" s="304" t="s">
        <v>1541</v>
      </c>
      <c r="G287" s="332" t="s">
        <v>1674</v>
      </c>
      <c r="H287" s="46">
        <v>2000000</v>
      </c>
      <c r="I287" s="304" t="s">
        <v>1673</v>
      </c>
      <c r="J287" s="304"/>
      <c r="K287" s="304"/>
      <c r="L287" s="331" t="s">
        <v>1662</v>
      </c>
      <c r="M287" s="4"/>
      <c r="N287" s="4"/>
      <c r="O287" s="4"/>
      <c r="P287" s="4"/>
      <c r="Q287" s="4"/>
      <c r="R287" s="4"/>
      <c r="S287" s="4"/>
      <c r="T287" s="4"/>
      <c r="U287" s="4"/>
      <c r="V287" s="4"/>
      <c r="W287" s="4"/>
      <c r="X287" s="4"/>
      <c r="Y287" s="4"/>
      <c r="Z287" s="4"/>
      <c r="AA287" s="4"/>
      <c r="AB287" s="4"/>
      <c r="AC287" s="4"/>
    </row>
    <row r="288" spans="1:29" ht="409.6" thickBot="1" x14ac:dyDescent="0.3">
      <c r="A288" s="315" t="s">
        <v>1667</v>
      </c>
      <c r="B288" s="361"/>
      <c r="C288" s="357"/>
      <c r="D288" s="304" t="s">
        <v>1672</v>
      </c>
      <c r="E288" s="304" t="s">
        <v>1671</v>
      </c>
      <c r="F288" s="304" t="s">
        <v>1541</v>
      </c>
      <c r="G288" s="332" t="s">
        <v>1670</v>
      </c>
      <c r="H288" s="46">
        <v>11233315</v>
      </c>
      <c r="I288" s="332" t="s">
        <v>1669</v>
      </c>
      <c r="J288" s="304"/>
      <c r="K288" s="304"/>
      <c r="L288" s="331" t="s">
        <v>1668</v>
      </c>
      <c r="M288" s="4"/>
      <c r="N288" s="4"/>
      <c r="O288" s="4"/>
      <c r="P288" s="4"/>
      <c r="Q288" s="4"/>
      <c r="R288" s="4"/>
      <c r="S288" s="4"/>
      <c r="T288" s="4"/>
      <c r="U288" s="4"/>
      <c r="V288" s="4"/>
      <c r="W288" s="4"/>
      <c r="X288" s="4"/>
      <c r="Y288" s="4"/>
      <c r="Z288" s="4"/>
      <c r="AA288" s="4"/>
      <c r="AB288" s="4"/>
      <c r="AC288" s="4"/>
    </row>
    <row r="289" spans="1:29" ht="96" customHeight="1" thickBot="1" x14ac:dyDescent="0.3">
      <c r="A289" s="315" t="s">
        <v>1667</v>
      </c>
      <c r="B289" s="361"/>
      <c r="C289" s="357"/>
      <c r="D289" s="304" t="s">
        <v>1666</v>
      </c>
      <c r="E289" s="304" t="s">
        <v>1665</v>
      </c>
      <c r="F289" s="304" t="s">
        <v>1541</v>
      </c>
      <c r="G289" s="304" t="s">
        <v>1664</v>
      </c>
      <c r="H289" s="46">
        <v>700000</v>
      </c>
      <c r="I289" s="332" t="s">
        <v>1663</v>
      </c>
      <c r="J289" s="304"/>
      <c r="K289" s="304"/>
      <c r="L289" s="331" t="s">
        <v>1662</v>
      </c>
      <c r="M289" s="4"/>
      <c r="N289" s="4"/>
      <c r="O289" s="4"/>
      <c r="P289" s="4"/>
      <c r="Q289" s="4"/>
      <c r="R289" s="4"/>
      <c r="S289" s="4"/>
      <c r="T289" s="4"/>
      <c r="U289" s="4"/>
      <c r="V289" s="4"/>
      <c r="W289" s="4"/>
      <c r="X289" s="4"/>
      <c r="Y289" s="4"/>
      <c r="Z289" s="4"/>
      <c r="AA289" s="4"/>
      <c r="AB289" s="4"/>
      <c r="AC289" s="4"/>
    </row>
    <row r="290" spans="1:29" ht="19.5" customHeight="1" thickBot="1" x14ac:dyDescent="0.3">
      <c r="A290" s="375" t="s">
        <v>1661</v>
      </c>
      <c r="B290" s="376"/>
      <c r="C290" s="376"/>
      <c r="D290" s="376"/>
      <c r="E290" s="376"/>
      <c r="F290" s="376"/>
      <c r="G290" s="376"/>
      <c r="H290" s="376"/>
      <c r="I290" s="376"/>
      <c r="J290" s="376"/>
      <c r="K290" s="376"/>
      <c r="L290" s="377"/>
      <c r="M290" s="15"/>
      <c r="N290" s="15"/>
      <c r="O290" s="15"/>
      <c r="P290" s="15"/>
      <c r="Q290" s="15"/>
      <c r="R290" s="15"/>
      <c r="S290" s="15"/>
      <c r="T290" s="15"/>
      <c r="U290" s="15"/>
      <c r="V290" s="15"/>
      <c r="W290" s="15"/>
      <c r="X290" s="15"/>
      <c r="Y290" s="15"/>
      <c r="Z290" s="15"/>
      <c r="AA290" s="15"/>
      <c r="AB290" s="15"/>
      <c r="AC290" s="15"/>
    </row>
    <row r="291" spans="1:29" ht="281.25" thickBot="1" x14ac:dyDescent="0.3">
      <c r="A291" s="315" t="s">
        <v>1525</v>
      </c>
      <c r="B291" s="361" t="s">
        <v>1660</v>
      </c>
      <c r="C291" s="357" t="s">
        <v>1659</v>
      </c>
      <c r="D291" s="304" t="s">
        <v>1658</v>
      </c>
      <c r="E291" s="333" t="s">
        <v>1657</v>
      </c>
      <c r="F291" s="304" t="s">
        <v>1656</v>
      </c>
      <c r="G291" s="332" t="s">
        <v>1655</v>
      </c>
      <c r="H291" s="46" t="s">
        <v>1654</v>
      </c>
      <c r="I291" s="102" t="s">
        <v>1653</v>
      </c>
      <c r="J291" s="304" t="s">
        <v>1652</v>
      </c>
      <c r="K291" s="131"/>
      <c r="L291" s="334" t="s">
        <v>1651</v>
      </c>
      <c r="M291" s="4"/>
      <c r="N291" s="4"/>
      <c r="O291" s="4"/>
      <c r="P291" s="4"/>
      <c r="Q291" s="4"/>
      <c r="R291" s="4"/>
      <c r="S291" s="4"/>
      <c r="T291" s="4"/>
      <c r="U291" s="4"/>
      <c r="V291" s="4"/>
      <c r="W291" s="4"/>
      <c r="X291" s="4"/>
      <c r="Y291" s="4"/>
      <c r="Z291" s="4"/>
      <c r="AA291" s="4"/>
      <c r="AB291" s="4"/>
      <c r="AC291" s="4"/>
    </row>
    <row r="292" spans="1:29" ht="132.75" thickBot="1" x14ac:dyDescent="0.3">
      <c r="A292" s="315" t="s">
        <v>1525</v>
      </c>
      <c r="B292" s="361"/>
      <c r="C292" s="357"/>
      <c r="D292" s="304" t="s">
        <v>1650</v>
      </c>
      <c r="E292" s="333" t="s">
        <v>1649</v>
      </c>
      <c r="F292" s="304" t="s">
        <v>1592</v>
      </c>
      <c r="G292" s="332" t="s">
        <v>1648</v>
      </c>
      <c r="H292" s="46" t="s">
        <v>1647</v>
      </c>
      <c r="I292" s="102" t="s">
        <v>1646</v>
      </c>
      <c r="J292" s="304"/>
      <c r="K292" s="131"/>
      <c r="L292" s="17"/>
      <c r="M292" s="4"/>
      <c r="N292" s="4"/>
      <c r="O292" s="4"/>
      <c r="P292" s="4"/>
      <c r="Q292" s="4"/>
      <c r="R292" s="4"/>
      <c r="S292" s="4"/>
      <c r="T292" s="4"/>
      <c r="U292" s="4"/>
      <c r="V292" s="4"/>
      <c r="W292" s="4"/>
      <c r="X292" s="4"/>
      <c r="Y292" s="4"/>
      <c r="Z292" s="4"/>
      <c r="AA292" s="4"/>
      <c r="AB292" s="4"/>
      <c r="AC292" s="4"/>
    </row>
    <row r="293" spans="1:29" ht="281.25" thickBot="1" x14ac:dyDescent="0.3">
      <c r="A293" s="315" t="s">
        <v>1525</v>
      </c>
      <c r="B293" s="361"/>
      <c r="C293" s="357"/>
      <c r="D293" s="304" t="s">
        <v>1645</v>
      </c>
      <c r="E293" s="333" t="s">
        <v>1644</v>
      </c>
      <c r="F293" s="304" t="s">
        <v>1643</v>
      </c>
      <c r="G293" s="304" t="s">
        <v>1642</v>
      </c>
      <c r="H293" s="46" t="s">
        <v>1641</v>
      </c>
      <c r="I293" s="102" t="s">
        <v>1640</v>
      </c>
      <c r="J293" s="304" t="s">
        <v>1639</v>
      </c>
      <c r="K293" s="131"/>
      <c r="L293" s="334" t="s">
        <v>1638</v>
      </c>
      <c r="M293" s="4"/>
      <c r="N293" s="4"/>
      <c r="O293" s="4"/>
      <c r="P293" s="4"/>
      <c r="Q293" s="4"/>
      <c r="R293" s="4"/>
      <c r="S293" s="4"/>
      <c r="T293" s="4"/>
      <c r="U293" s="4"/>
      <c r="V293" s="4"/>
      <c r="W293" s="4"/>
      <c r="X293" s="4"/>
      <c r="Y293" s="4"/>
      <c r="Z293" s="4"/>
      <c r="AA293" s="4"/>
      <c r="AB293" s="4"/>
      <c r="AC293" s="4"/>
    </row>
    <row r="294" spans="1:29" ht="132.75" thickBot="1" x14ac:dyDescent="0.3">
      <c r="A294" s="315" t="s">
        <v>1525</v>
      </c>
      <c r="B294" s="361" t="s">
        <v>1637</v>
      </c>
      <c r="C294" s="357" t="s">
        <v>1636</v>
      </c>
      <c r="D294" s="304" t="s">
        <v>1635</v>
      </c>
      <c r="E294" s="102" t="s">
        <v>1634</v>
      </c>
      <c r="F294" s="304" t="s">
        <v>1633</v>
      </c>
      <c r="G294" s="332" t="s">
        <v>1632</v>
      </c>
      <c r="H294" s="46" t="s">
        <v>1631</v>
      </c>
      <c r="I294" s="102" t="s">
        <v>1630</v>
      </c>
      <c r="J294" s="304" t="s">
        <v>1629</v>
      </c>
      <c r="K294" s="131"/>
      <c r="L294" s="17" t="s">
        <v>1628</v>
      </c>
      <c r="M294" s="4"/>
      <c r="N294" s="4"/>
      <c r="O294" s="4"/>
      <c r="P294" s="4"/>
      <c r="Q294" s="4"/>
      <c r="R294" s="4"/>
      <c r="S294" s="4"/>
      <c r="T294" s="4"/>
      <c r="U294" s="4"/>
      <c r="V294" s="4"/>
      <c r="W294" s="4"/>
      <c r="X294" s="4"/>
      <c r="Y294" s="4"/>
      <c r="Z294" s="4"/>
      <c r="AA294" s="4"/>
      <c r="AB294" s="4"/>
      <c r="AC294" s="4"/>
    </row>
    <row r="295" spans="1:29" ht="99.75" thickBot="1" x14ac:dyDescent="0.3">
      <c r="A295" s="315" t="s">
        <v>1525</v>
      </c>
      <c r="B295" s="361"/>
      <c r="C295" s="357"/>
      <c r="D295" s="304" t="s">
        <v>1627</v>
      </c>
      <c r="E295" s="102" t="s">
        <v>1626</v>
      </c>
      <c r="F295" s="304" t="s">
        <v>1583</v>
      </c>
      <c r="G295" s="332" t="s">
        <v>1625</v>
      </c>
      <c r="H295" s="46" t="s">
        <v>1624</v>
      </c>
      <c r="I295" s="102" t="s">
        <v>1623</v>
      </c>
      <c r="J295" s="304"/>
      <c r="K295" s="131"/>
      <c r="L295" s="17"/>
      <c r="M295" s="4"/>
      <c r="N295" s="4"/>
      <c r="O295" s="4"/>
      <c r="P295" s="4"/>
      <c r="Q295" s="4"/>
      <c r="R295" s="4"/>
      <c r="S295" s="4"/>
      <c r="T295" s="4"/>
      <c r="U295" s="4"/>
      <c r="V295" s="4"/>
      <c r="W295" s="4"/>
      <c r="X295" s="4"/>
      <c r="Y295" s="4"/>
      <c r="Z295" s="4"/>
      <c r="AA295" s="4"/>
      <c r="AB295" s="4"/>
      <c r="AC295" s="4"/>
    </row>
    <row r="296" spans="1:29" ht="96" customHeight="1" thickBot="1" x14ac:dyDescent="0.3">
      <c r="A296" s="315" t="s">
        <v>1525</v>
      </c>
      <c r="B296" s="361"/>
      <c r="C296" s="357"/>
      <c r="D296" s="304" t="s">
        <v>1622</v>
      </c>
      <c r="E296" s="333" t="s">
        <v>1621</v>
      </c>
      <c r="F296" s="304" t="s">
        <v>1583</v>
      </c>
      <c r="G296" s="332" t="s">
        <v>1620</v>
      </c>
      <c r="H296" s="46" t="s">
        <v>1619</v>
      </c>
      <c r="I296" s="102" t="s">
        <v>1618</v>
      </c>
      <c r="J296" s="332" t="s">
        <v>1617</v>
      </c>
      <c r="K296" s="131"/>
      <c r="L296" s="17"/>
      <c r="M296" s="4"/>
      <c r="N296" s="4"/>
      <c r="O296" s="4"/>
      <c r="P296" s="4"/>
      <c r="Q296" s="4"/>
      <c r="R296" s="4"/>
      <c r="S296" s="4"/>
      <c r="T296" s="4"/>
      <c r="U296" s="4"/>
      <c r="V296" s="4"/>
      <c r="W296" s="4"/>
      <c r="X296" s="4"/>
      <c r="Y296" s="4"/>
      <c r="Z296" s="4"/>
      <c r="AA296" s="4"/>
      <c r="AB296" s="4"/>
      <c r="AC296" s="4"/>
    </row>
    <row r="297" spans="1:29" ht="116.25" thickBot="1" x14ac:dyDescent="0.3">
      <c r="A297" s="315" t="s">
        <v>1525</v>
      </c>
      <c r="B297" s="361" t="s">
        <v>1616</v>
      </c>
      <c r="C297" s="380" t="s">
        <v>1615</v>
      </c>
      <c r="D297" s="304" t="s">
        <v>1614</v>
      </c>
      <c r="E297" s="102" t="s">
        <v>1613</v>
      </c>
      <c r="F297" s="304" t="s">
        <v>1531</v>
      </c>
      <c r="G297" s="332" t="s">
        <v>1612</v>
      </c>
      <c r="H297" s="46" t="s">
        <v>1611</v>
      </c>
      <c r="I297" s="102" t="s">
        <v>1605</v>
      </c>
      <c r="J297" s="304"/>
      <c r="K297" s="131" t="s">
        <v>1610</v>
      </c>
      <c r="L297" s="17" t="s">
        <v>1597</v>
      </c>
      <c r="M297" s="4"/>
      <c r="N297" s="4"/>
      <c r="O297" s="4"/>
      <c r="P297" s="4"/>
      <c r="Q297" s="4"/>
      <c r="R297" s="4"/>
      <c r="S297" s="4"/>
      <c r="T297" s="4"/>
      <c r="U297" s="4"/>
      <c r="V297" s="4"/>
      <c r="W297" s="4"/>
      <c r="X297" s="4"/>
      <c r="Y297" s="4"/>
      <c r="Z297" s="4"/>
      <c r="AA297" s="4"/>
      <c r="AB297" s="4"/>
      <c r="AC297" s="4"/>
    </row>
    <row r="298" spans="1:29" ht="83.25" thickBot="1" x14ac:dyDescent="0.3">
      <c r="A298" s="315" t="s">
        <v>1525</v>
      </c>
      <c r="B298" s="361"/>
      <c r="C298" s="357"/>
      <c r="D298" s="304" t="s">
        <v>1609</v>
      </c>
      <c r="E298" s="333" t="s">
        <v>1608</v>
      </c>
      <c r="F298" s="304" t="s">
        <v>1583</v>
      </c>
      <c r="G298" s="332" t="s">
        <v>1607</v>
      </c>
      <c r="H298" s="46" t="s">
        <v>1606</v>
      </c>
      <c r="I298" s="102" t="s">
        <v>1605</v>
      </c>
      <c r="J298" s="304"/>
      <c r="K298" s="131" t="s">
        <v>1604</v>
      </c>
      <c r="L298" s="17" t="s">
        <v>1597</v>
      </c>
      <c r="M298" s="4"/>
      <c r="N298" s="4"/>
      <c r="O298" s="4"/>
      <c r="P298" s="4"/>
      <c r="Q298" s="4"/>
      <c r="R298" s="4"/>
      <c r="S298" s="4"/>
      <c r="T298" s="4"/>
      <c r="U298" s="4"/>
      <c r="V298" s="4"/>
      <c r="W298" s="4"/>
      <c r="X298" s="4"/>
      <c r="Y298" s="4"/>
      <c r="Z298" s="4"/>
      <c r="AA298" s="4"/>
      <c r="AB298" s="4"/>
      <c r="AC298" s="4"/>
    </row>
    <row r="299" spans="1:29" ht="96" customHeight="1" thickBot="1" x14ac:dyDescent="0.3">
      <c r="A299" s="315" t="s">
        <v>1525</v>
      </c>
      <c r="B299" s="361"/>
      <c r="C299" s="357"/>
      <c r="D299" s="304" t="s">
        <v>1603</v>
      </c>
      <c r="E299" s="333" t="s">
        <v>1602</v>
      </c>
      <c r="F299" s="304" t="s">
        <v>1583</v>
      </c>
      <c r="G299" s="332" t="s">
        <v>1601</v>
      </c>
      <c r="H299" s="46" t="s">
        <v>1600</v>
      </c>
      <c r="I299" s="102" t="s">
        <v>1599</v>
      </c>
      <c r="J299" s="304"/>
      <c r="K299" s="131" t="s">
        <v>1598</v>
      </c>
      <c r="L299" s="17" t="s">
        <v>1597</v>
      </c>
      <c r="M299" s="4"/>
      <c r="N299" s="4"/>
      <c r="O299" s="4"/>
      <c r="P299" s="4"/>
      <c r="Q299" s="4"/>
      <c r="R299" s="4"/>
      <c r="S299" s="4"/>
      <c r="T299" s="4"/>
      <c r="U299" s="4"/>
      <c r="V299" s="4"/>
      <c r="W299" s="4"/>
      <c r="X299" s="4"/>
      <c r="Y299" s="4"/>
      <c r="Z299" s="4"/>
      <c r="AA299" s="4"/>
      <c r="AB299" s="4"/>
      <c r="AC299" s="4"/>
    </row>
    <row r="300" spans="1:29" ht="83.25" thickBot="1" x14ac:dyDescent="0.3">
      <c r="A300" s="315" t="s">
        <v>1525</v>
      </c>
      <c r="B300" s="367" t="s">
        <v>1596</v>
      </c>
      <c r="C300" s="370" t="s">
        <v>1595</v>
      </c>
      <c r="D300" s="304" t="s">
        <v>1594</v>
      </c>
      <c r="E300" s="304" t="s">
        <v>1593</v>
      </c>
      <c r="F300" s="304" t="s">
        <v>1592</v>
      </c>
      <c r="G300" s="304" t="s">
        <v>1591</v>
      </c>
      <c r="H300" s="46" t="s">
        <v>1590</v>
      </c>
      <c r="I300" s="332" t="s">
        <v>1589</v>
      </c>
      <c r="J300" s="304"/>
      <c r="K300" s="144"/>
      <c r="L300" s="17"/>
      <c r="M300" s="4"/>
      <c r="N300" s="4"/>
      <c r="O300" s="4"/>
      <c r="P300" s="4"/>
      <c r="Q300" s="4"/>
      <c r="R300" s="4"/>
      <c r="S300" s="4"/>
      <c r="T300" s="4"/>
      <c r="U300" s="4"/>
      <c r="V300" s="4"/>
      <c r="W300" s="4"/>
      <c r="X300" s="4"/>
      <c r="Y300" s="4"/>
      <c r="Z300" s="4"/>
      <c r="AA300" s="4"/>
      <c r="AB300" s="4"/>
      <c r="AC300" s="4"/>
    </row>
    <row r="301" spans="1:29" ht="132.75" thickBot="1" x14ac:dyDescent="0.3">
      <c r="A301" s="315" t="s">
        <v>1525</v>
      </c>
      <c r="B301" s="368"/>
      <c r="C301" s="371"/>
      <c r="D301" s="332" t="s">
        <v>373</v>
      </c>
      <c r="E301" s="332" t="s">
        <v>1588</v>
      </c>
      <c r="F301" s="36" t="s">
        <v>1583</v>
      </c>
      <c r="G301" s="332" t="s">
        <v>1587</v>
      </c>
      <c r="H301" s="304" t="s">
        <v>1581</v>
      </c>
      <c r="I301" s="332" t="s">
        <v>1586</v>
      </c>
      <c r="J301" s="46" t="s">
        <v>1580</v>
      </c>
      <c r="K301" s="144"/>
      <c r="L301" s="17"/>
      <c r="M301" s="4"/>
      <c r="N301" s="4"/>
      <c r="O301" s="4"/>
      <c r="P301" s="4"/>
      <c r="Q301" s="4"/>
      <c r="R301" s="4"/>
      <c r="S301" s="4"/>
      <c r="T301" s="4"/>
      <c r="U301" s="4"/>
      <c r="V301" s="4"/>
      <c r="W301" s="4"/>
      <c r="X301" s="4"/>
      <c r="Y301" s="4"/>
      <c r="Z301" s="4"/>
      <c r="AA301" s="4"/>
      <c r="AB301" s="4"/>
      <c r="AC301" s="4"/>
    </row>
    <row r="302" spans="1:29" ht="132.75" thickBot="1" x14ac:dyDescent="0.3">
      <c r="A302" s="315" t="s">
        <v>1525</v>
      </c>
      <c r="B302" s="369"/>
      <c r="C302" s="372"/>
      <c r="D302" s="304" t="s">
        <v>1585</v>
      </c>
      <c r="E302" s="332" t="s">
        <v>1584</v>
      </c>
      <c r="F302" s="36" t="s">
        <v>1583</v>
      </c>
      <c r="G302" s="332" t="s">
        <v>1582</v>
      </c>
      <c r="H302" s="304" t="s">
        <v>1581</v>
      </c>
      <c r="I302" s="304"/>
      <c r="J302" s="304" t="s">
        <v>1580</v>
      </c>
      <c r="K302" s="144"/>
      <c r="L302" s="17"/>
      <c r="M302" s="4"/>
      <c r="N302" s="4"/>
      <c r="O302" s="4"/>
      <c r="P302" s="4"/>
      <c r="Q302" s="4"/>
      <c r="R302" s="4"/>
      <c r="S302" s="4"/>
      <c r="T302" s="4"/>
      <c r="U302" s="4"/>
      <c r="V302" s="4"/>
      <c r="W302" s="4"/>
      <c r="X302" s="4"/>
      <c r="Y302" s="4"/>
      <c r="Z302" s="4"/>
      <c r="AA302" s="4"/>
      <c r="AB302" s="4"/>
      <c r="AC302" s="4"/>
    </row>
    <row r="303" spans="1:29" ht="132.75" thickBot="1" x14ac:dyDescent="0.3">
      <c r="A303" s="315" t="s">
        <v>1525</v>
      </c>
      <c r="B303" s="361" t="s">
        <v>1579</v>
      </c>
      <c r="C303" s="357" t="s">
        <v>1578</v>
      </c>
      <c r="D303" s="304" t="s">
        <v>1577</v>
      </c>
      <c r="E303" s="102" t="s">
        <v>1576</v>
      </c>
      <c r="F303" s="304" t="s">
        <v>1541</v>
      </c>
      <c r="G303" s="304" t="s">
        <v>1575</v>
      </c>
      <c r="H303" s="46" t="s">
        <v>1574</v>
      </c>
      <c r="I303" s="102" t="s">
        <v>1573</v>
      </c>
      <c r="J303" s="304"/>
      <c r="K303" s="131"/>
      <c r="L303" s="334" t="s">
        <v>1572</v>
      </c>
      <c r="M303" s="4"/>
      <c r="N303" s="4"/>
      <c r="O303" s="4"/>
      <c r="P303" s="4"/>
      <c r="Q303" s="4"/>
      <c r="R303" s="4"/>
      <c r="S303" s="4"/>
      <c r="T303" s="4"/>
      <c r="U303" s="4"/>
      <c r="V303" s="4"/>
      <c r="W303" s="4"/>
      <c r="X303" s="4"/>
      <c r="Y303" s="4"/>
      <c r="Z303" s="4"/>
      <c r="AA303" s="4"/>
      <c r="AB303" s="4"/>
      <c r="AC303" s="4"/>
    </row>
    <row r="304" spans="1:29" ht="149.25" thickBot="1" x14ac:dyDescent="0.3">
      <c r="A304" s="315" t="s">
        <v>1525</v>
      </c>
      <c r="B304" s="361"/>
      <c r="C304" s="357"/>
      <c r="D304" s="304" t="s">
        <v>1571</v>
      </c>
      <c r="E304" s="102" t="s">
        <v>1570</v>
      </c>
      <c r="F304" s="304" t="s">
        <v>1541</v>
      </c>
      <c r="G304" s="304" t="s">
        <v>1569</v>
      </c>
      <c r="H304" s="145" t="s">
        <v>1563</v>
      </c>
      <c r="I304" s="333" t="s">
        <v>1568</v>
      </c>
      <c r="J304" s="304" t="s">
        <v>1561</v>
      </c>
      <c r="K304" s="131"/>
      <c r="L304" s="17" t="s">
        <v>1567</v>
      </c>
      <c r="M304" s="4"/>
      <c r="N304" s="4"/>
      <c r="O304" s="4"/>
      <c r="P304" s="4"/>
      <c r="Q304" s="4"/>
      <c r="R304" s="4"/>
      <c r="S304" s="4"/>
      <c r="T304" s="4"/>
      <c r="U304" s="4"/>
      <c r="V304" s="4"/>
      <c r="W304" s="4"/>
      <c r="X304" s="4"/>
      <c r="Y304" s="4"/>
      <c r="Z304" s="4"/>
      <c r="AA304" s="4"/>
      <c r="AB304" s="4"/>
      <c r="AC304" s="4"/>
    </row>
    <row r="305" spans="1:29" ht="96" customHeight="1" thickBot="1" x14ac:dyDescent="0.3">
      <c r="A305" s="315" t="s">
        <v>1525</v>
      </c>
      <c r="B305" s="361"/>
      <c r="C305" s="357"/>
      <c r="D305" s="304" t="s">
        <v>1566</v>
      </c>
      <c r="E305" s="304" t="s">
        <v>1565</v>
      </c>
      <c r="F305" s="304" t="s">
        <v>1541</v>
      </c>
      <c r="G305" s="315" t="s">
        <v>1564</v>
      </c>
      <c r="H305" s="145" t="s">
        <v>1563</v>
      </c>
      <c r="I305" s="315" t="s">
        <v>1562</v>
      </c>
      <c r="J305" s="315" t="s">
        <v>1561</v>
      </c>
      <c r="K305" s="131"/>
      <c r="L305" s="17"/>
      <c r="M305" s="4"/>
      <c r="N305" s="4"/>
      <c r="O305" s="4"/>
      <c r="P305" s="4"/>
      <c r="Q305" s="4"/>
      <c r="R305" s="4"/>
      <c r="S305" s="4"/>
      <c r="T305" s="4"/>
      <c r="U305" s="4"/>
      <c r="V305" s="4"/>
      <c r="W305" s="4"/>
      <c r="X305" s="4"/>
      <c r="Y305" s="4"/>
      <c r="Z305" s="4"/>
      <c r="AA305" s="4"/>
      <c r="AB305" s="4"/>
      <c r="AC305" s="4"/>
    </row>
    <row r="306" spans="1:29" ht="165.75" thickBot="1" x14ac:dyDescent="0.3">
      <c r="A306" s="315" t="s">
        <v>1544</v>
      </c>
      <c r="B306" s="361" t="s">
        <v>1560</v>
      </c>
      <c r="C306" s="357" t="s">
        <v>1559</v>
      </c>
      <c r="D306" s="304" t="s">
        <v>1558</v>
      </c>
      <c r="E306" s="304" t="s">
        <v>1557</v>
      </c>
      <c r="F306" s="304" t="s">
        <v>1541</v>
      </c>
      <c r="G306" s="332" t="s">
        <v>1556</v>
      </c>
      <c r="H306" s="46" t="s">
        <v>1555</v>
      </c>
      <c r="I306" s="304" t="s">
        <v>1547</v>
      </c>
      <c r="J306" s="304"/>
      <c r="K306" s="304" t="s">
        <v>1554</v>
      </c>
      <c r="L306" s="331" t="s">
        <v>1553</v>
      </c>
      <c r="M306" s="4"/>
      <c r="N306" s="4"/>
      <c r="O306" s="4"/>
      <c r="P306" s="4"/>
      <c r="Q306" s="4"/>
      <c r="R306" s="4"/>
      <c r="S306" s="4"/>
      <c r="T306" s="4"/>
      <c r="U306" s="4"/>
      <c r="V306" s="4"/>
      <c r="W306" s="4"/>
      <c r="X306" s="4"/>
      <c r="Y306" s="4"/>
      <c r="Z306" s="4"/>
      <c r="AA306" s="4"/>
      <c r="AB306" s="4"/>
      <c r="AC306" s="4"/>
    </row>
    <row r="307" spans="1:29" ht="182.25" thickBot="1" x14ac:dyDescent="0.3">
      <c r="A307" s="315" t="s">
        <v>1544</v>
      </c>
      <c r="B307" s="361"/>
      <c r="C307" s="357"/>
      <c r="D307" s="304" t="s">
        <v>1552</v>
      </c>
      <c r="E307" s="332" t="s">
        <v>1551</v>
      </c>
      <c r="F307" s="304" t="s">
        <v>1550</v>
      </c>
      <c r="G307" s="304" t="s">
        <v>1549</v>
      </c>
      <c r="H307" s="46" t="s">
        <v>1548</v>
      </c>
      <c r="I307" s="304" t="s">
        <v>1547</v>
      </c>
      <c r="J307" s="304"/>
      <c r="K307" s="304" t="s">
        <v>1546</v>
      </c>
      <c r="L307" s="331" t="s">
        <v>1545</v>
      </c>
      <c r="M307" s="4"/>
      <c r="N307" s="4"/>
      <c r="O307" s="4"/>
      <c r="P307" s="4"/>
      <c r="Q307" s="4"/>
      <c r="R307" s="4"/>
      <c r="S307" s="4"/>
      <c r="T307" s="4"/>
      <c r="U307" s="4"/>
      <c r="V307" s="4"/>
      <c r="W307" s="4"/>
      <c r="X307" s="4"/>
      <c r="Y307" s="4"/>
      <c r="Z307" s="4"/>
      <c r="AA307" s="4"/>
      <c r="AB307" s="4"/>
      <c r="AC307" s="4"/>
    </row>
    <row r="308" spans="1:29" ht="182.25" thickBot="1" x14ac:dyDescent="0.3">
      <c r="A308" s="315" t="s">
        <v>1544</v>
      </c>
      <c r="B308" s="361"/>
      <c r="C308" s="357"/>
      <c r="D308" s="304" t="s">
        <v>1543</v>
      </c>
      <c r="E308" s="304" t="s">
        <v>1542</v>
      </c>
      <c r="F308" s="304" t="s">
        <v>1541</v>
      </c>
      <c r="G308" s="332" t="s">
        <v>1540</v>
      </c>
      <c r="H308" s="46" t="s">
        <v>1539</v>
      </c>
      <c r="I308" s="304" t="s">
        <v>1538</v>
      </c>
      <c r="J308" s="304"/>
      <c r="K308" s="304" t="s">
        <v>1537</v>
      </c>
      <c r="L308" s="331" t="s">
        <v>1536</v>
      </c>
      <c r="M308" s="4"/>
      <c r="N308" s="4"/>
      <c r="O308" s="4"/>
      <c r="P308" s="4"/>
      <c r="Q308" s="4"/>
      <c r="R308" s="4"/>
      <c r="S308" s="4"/>
      <c r="T308" s="4"/>
      <c r="U308" s="4"/>
      <c r="V308" s="4"/>
      <c r="W308" s="4"/>
      <c r="X308" s="4"/>
      <c r="Y308" s="4"/>
      <c r="Z308" s="4"/>
      <c r="AA308" s="4"/>
      <c r="AB308" s="4"/>
      <c r="AC308" s="4"/>
    </row>
    <row r="309" spans="1:29" ht="149.25" thickBot="1" x14ac:dyDescent="0.3">
      <c r="A309" s="315" t="s">
        <v>1525</v>
      </c>
      <c r="B309" s="361" t="s">
        <v>1535</v>
      </c>
      <c r="C309" s="357" t="s">
        <v>1534</v>
      </c>
      <c r="D309" s="304" t="s">
        <v>1533</v>
      </c>
      <c r="E309" s="304" t="s">
        <v>1532</v>
      </c>
      <c r="F309" s="304" t="s">
        <v>1531</v>
      </c>
      <c r="G309" s="315" t="s">
        <v>1530</v>
      </c>
      <c r="H309" s="46"/>
      <c r="I309" s="304" t="s">
        <v>1529</v>
      </c>
      <c r="J309" s="304" t="s">
        <v>1528</v>
      </c>
      <c r="K309" s="304" t="s">
        <v>1527</v>
      </c>
      <c r="L309" s="331" t="s">
        <v>1526</v>
      </c>
      <c r="M309" s="4"/>
      <c r="N309" s="4"/>
      <c r="O309" s="4"/>
      <c r="P309" s="4"/>
      <c r="Q309" s="4"/>
      <c r="R309" s="4"/>
      <c r="S309" s="4"/>
      <c r="T309" s="4"/>
      <c r="U309" s="4"/>
      <c r="V309" s="4"/>
      <c r="W309" s="4"/>
      <c r="X309" s="4"/>
      <c r="Y309" s="4"/>
      <c r="Z309" s="4"/>
      <c r="AA309" s="4"/>
      <c r="AB309" s="4"/>
      <c r="AC309" s="4"/>
    </row>
    <row r="310" spans="1:29" ht="248.25" thickBot="1" x14ac:dyDescent="0.3">
      <c r="A310" s="315" t="s">
        <v>1525</v>
      </c>
      <c r="B310" s="361"/>
      <c r="C310" s="357"/>
      <c r="D310" s="304" t="s">
        <v>1524</v>
      </c>
      <c r="E310" s="304" t="s">
        <v>1523</v>
      </c>
      <c r="F310" s="304" t="s">
        <v>1522</v>
      </c>
      <c r="G310" s="304" t="s">
        <v>1521</v>
      </c>
      <c r="H310" s="46" t="s">
        <v>1520</v>
      </c>
      <c r="I310" s="304" t="s">
        <v>1519</v>
      </c>
      <c r="J310" s="304"/>
      <c r="K310" s="304" t="s">
        <v>1518</v>
      </c>
      <c r="L310" s="331" t="s">
        <v>1517</v>
      </c>
      <c r="M310" s="4"/>
      <c r="N310" s="4"/>
      <c r="O310" s="4"/>
      <c r="P310" s="4"/>
      <c r="Q310" s="4"/>
      <c r="R310" s="4"/>
      <c r="S310" s="4"/>
      <c r="T310" s="4"/>
      <c r="U310" s="4"/>
      <c r="V310" s="4"/>
      <c r="W310" s="4"/>
      <c r="X310" s="4"/>
      <c r="Y310" s="4"/>
      <c r="Z310" s="4"/>
      <c r="AA310" s="4"/>
      <c r="AB310" s="4"/>
      <c r="AC310" s="4"/>
    </row>
  </sheetData>
  <mergeCells count="163">
    <mergeCell ref="B291:B293"/>
    <mergeCell ref="C291:C293"/>
    <mergeCell ref="B294:B296"/>
    <mergeCell ref="C294:C296"/>
    <mergeCell ref="B297:B299"/>
    <mergeCell ref="C297:C299"/>
    <mergeCell ref="B309:B310"/>
    <mergeCell ref="C309:C310"/>
    <mergeCell ref="B300:B302"/>
    <mergeCell ref="C300:C302"/>
    <mergeCell ref="B303:B305"/>
    <mergeCell ref="C303:C305"/>
    <mergeCell ref="B306:B308"/>
    <mergeCell ref="C306:C308"/>
    <mergeCell ref="B279:B281"/>
    <mergeCell ref="C279:C281"/>
    <mergeCell ref="B282:B283"/>
    <mergeCell ref="C282:C283"/>
    <mergeCell ref="B284:B286"/>
    <mergeCell ref="C284:C286"/>
    <mergeCell ref="B287:B289"/>
    <mergeCell ref="C287:C289"/>
    <mergeCell ref="A290:L290"/>
    <mergeCell ref="B268:B270"/>
    <mergeCell ref="C268:C270"/>
    <mergeCell ref="A271:L271"/>
    <mergeCell ref="B272:B273"/>
    <mergeCell ref="C272:C273"/>
    <mergeCell ref="B274:B275"/>
    <mergeCell ref="C274:C275"/>
    <mergeCell ref="B276:B278"/>
    <mergeCell ref="C276:C278"/>
    <mergeCell ref="B249:B251"/>
    <mergeCell ref="C249:C251"/>
    <mergeCell ref="B252:B255"/>
    <mergeCell ref="C252:C255"/>
    <mergeCell ref="B256:B258"/>
    <mergeCell ref="C256:C258"/>
    <mergeCell ref="B260:B263"/>
    <mergeCell ref="C260:C263"/>
    <mergeCell ref="B264:B267"/>
    <mergeCell ref="C264:C267"/>
    <mergeCell ref="B235:B237"/>
    <mergeCell ref="C235:C237"/>
    <mergeCell ref="B238:B239"/>
    <mergeCell ref="C238:C239"/>
    <mergeCell ref="A240:L240"/>
    <mergeCell ref="B241:B244"/>
    <mergeCell ref="C241:C244"/>
    <mergeCell ref="B245:B248"/>
    <mergeCell ref="C245:C248"/>
    <mergeCell ref="B216:B219"/>
    <mergeCell ref="C216:C219"/>
    <mergeCell ref="A220:L220"/>
    <mergeCell ref="B221:B228"/>
    <mergeCell ref="C221:C228"/>
    <mergeCell ref="B229:B230"/>
    <mergeCell ref="C229:C230"/>
    <mergeCell ref="B231:B234"/>
    <mergeCell ref="C231:C234"/>
    <mergeCell ref="A1:L1"/>
    <mergeCell ref="A2:L2"/>
    <mergeCell ref="B196:B202"/>
    <mergeCell ref="C196:C202"/>
    <mergeCell ref="B203:B206"/>
    <mergeCell ref="C203:C206"/>
    <mergeCell ref="B180:B185"/>
    <mergeCell ref="C180:C185"/>
    <mergeCell ref="B161:B174"/>
    <mergeCell ref="B139:B143"/>
    <mergeCell ref="C100:C106"/>
    <mergeCell ref="B65:B73"/>
    <mergeCell ref="C65:C73"/>
    <mergeCell ref="B78:B80"/>
    <mergeCell ref="C78:C80"/>
    <mergeCell ref="B81:B89"/>
    <mergeCell ref="C81:C89"/>
    <mergeCell ref="B107:B113"/>
    <mergeCell ref="C107:C113"/>
    <mergeCell ref="A195:L195"/>
    <mergeCell ref="C189:C194"/>
    <mergeCell ref="B189:B194"/>
    <mergeCell ref="B91:B93"/>
    <mergeCell ref="C91:C94"/>
    <mergeCell ref="B207:B210"/>
    <mergeCell ref="C207:C210"/>
    <mergeCell ref="B211:B215"/>
    <mergeCell ref="C211:C215"/>
    <mergeCell ref="CK153:CU153"/>
    <mergeCell ref="C161:C174"/>
    <mergeCell ref="B175:B179"/>
    <mergeCell ref="C175:C179"/>
    <mergeCell ref="B186:B188"/>
    <mergeCell ref="C186:C188"/>
    <mergeCell ref="HX153:IH153"/>
    <mergeCell ref="II153:IS153"/>
    <mergeCell ref="IT153:IV153"/>
    <mergeCell ref="B155:B160"/>
    <mergeCell ref="C155:C160"/>
    <mergeCell ref="FJ153:FT153"/>
    <mergeCell ref="FU153:GE153"/>
    <mergeCell ref="GF153:GP153"/>
    <mergeCell ref="GQ153:HA153"/>
    <mergeCell ref="HB153:HL153"/>
    <mergeCell ref="HM153:HW153"/>
    <mergeCell ref="CV153:DF153"/>
    <mergeCell ref="DG153:DQ153"/>
    <mergeCell ref="DR153:EB153"/>
    <mergeCell ref="EC153:EM153"/>
    <mergeCell ref="EN153:EX153"/>
    <mergeCell ref="A153:L153"/>
    <mergeCell ref="EY153:FI153"/>
    <mergeCell ref="BD153:BN153"/>
    <mergeCell ref="BO153:BY153"/>
    <mergeCell ref="B149:B151"/>
    <mergeCell ref="C149:C151"/>
    <mergeCell ref="AH153:AR153"/>
    <mergeCell ref="C137:C138"/>
    <mergeCell ref="B144:B148"/>
    <mergeCell ref="C139:C143"/>
    <mergeCell ref="BZ153:CJ153"/>
    <mergeCell ref="AS153:BC153"/>
    <mergeCell ref="C8:C9"/>
    <mergeCell ref="B8:B9"/>
    <mergeCell ref="C10:C12"/>
    <mergeCell ref="B13:B15"/>
    <mergeCell ref="C13:C15"/>
    <mergeCell ref="B51:B56"/>
    <mergeCell ref="B57:B58"/>
    <mergeCell ref="C57:C58"/>
    <mergeCell ref="B95:B98"/>
    <mergeCell ref="C95:C98"/>
    <mergeCell ref="B100:B106"/>
    <mergeCell ref="D3:E3"/>
    <mergeCell ref="B3:C3"/>
    <mergeCell ref="B5:B7"/>
    <mergeCell ref="C5:C7"/>
    <mergeCell ref="C32:C34"/>
    <mergeCell ref="C25:C31"/>
    <mergeCell ref="B32:B34"/>
    <mergeCell ref="A4:L4"/>
    <mergeCell ref="B16:B24"/>
    <mergeCell ref="C144:C148"/>
    <mergeCell ref="A154:L154"/>
    <mergeCell ref="B10:B12"/>
    <mergeCell ref="C51:C56"/>
    <mergeCell ref="C16:C24"/>
    <mergeCell ref="B25:B31"/>
    <mergeCell ref="B59:B64"/>
    <mergeCell ref="C59:C64"/>
    <mergeCell ref="B43:B50"/>
    <mergeCell ref="B36:B41"/>
    <mergeCell ref="B114:B128"/>
    <mergeCell ref="C114:C128"/>
    <mergeCell ref="B75:B77"/>
    <mergeCell ref="C75:C77"/>
    <mergeCell ref="C129:C136"/>
    <mergeCell ref="B137:B138"/>
    <mergeCell ref="A99:L99"/>
    <mergeCell ref="C36:C41"/>
    <mergeCell ref="C43:C50"/>
    <mergeCell ref="A42:L42"/>
    <mergeCell ref="B129:B136"/>
  </mergeCells>
  <pageMargins left="0.25" right="0.25" top="0.75" bottom="0.75" header="0.3" footer="0.3"/>
  <pageSetup paperSize="9" scale="94" fitToHeight="0" orientation="landscape" r:id="rId1"/>
  <rowBreaks count="1" manualBreakCount="1">
    <brk id="28"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zoomScale="80" zoomScaleNormal="80" workbookViewId="0">
      <selection sqref="A1:K1"/>
    </sheetView>
  </sheetViews>
  <sheetFormatPr defaultRowHeight="15" x14ac:dyDescent="0.25"/>
  <cols>
    <col min="1" max="1" width="9.140625" style="23"/>
    <col min="2" max="2" width="19.140625" style="23" customWidth="1"/>
    <col min="3" max="3" width="6.28515625" style="23" customWidth="1"/>
    <col min="4" max="4" width="19.7109375" style="23" customWidth="1"/>
    <col min="5" max="5" width="14.42578125" style="23" customWidth="1"/>
    <col min="6" max="6" width="31.140625" style="23" customWidth="1"/>
    <col min="7" max="7" width="16.140625" style="23" customWidth="1"/>
    <col min="8" max="8" width="13.7109375" style="23" customWidth="1"/>
    <col min="9" max="9" width="11.140625" style="23" customWidth="1"/>
    <col min="10" max="10" width="9.140625" style="23"/>
    <col min="11" max="11" width="14.7109375" style="23" customWidth="1"/>
    <col min="12" max="16384" width="9.140625" style="23"/>
  </cols>
  <sheetData>
    <row r="1" spans="1:11" ht="20.25" customHeight="1" thickBot="1" x14ac:dyDescent="0.3">
      <c r="A1" s="388" t="s">
        <v>570</v>
      </c>
      <c r="B1" s="388"/>
      <c r="C1" s="388"/>
      <c r="D1" s="388"/>
      <c r="E1" s="388"/>
      <c r="F1" s="388"/>
      <c r="G1" s="388"/>
      <c r="H1" s="388"/>
      <c r="I1" s="388"/>
      <c r="J1" s="388"/>
      <c r="K1" s="388"/>
    </row>
    <row r="2" spans="1:11" ht="18.75" customHeight="1" thickBot="1" x14ac:dyDescent="0.3">
      <c r="A2" s="388" t="s">
        <v>849</v>
      </c>
      <c r="B2" s="388"/>
      <c r="C2" s="388"/>
      <c r="D2" s="388"/>
      <c r="E2" s="388"/>
      <c r="F2" s="388"/>
      <c r="G2" s="388"/>
      <c r="H2" s="388"/>
      <c r="I2" s="388"/>
      <c r="J2" s="388"/>
      <c r="K2" s="388"/>
    </row>
    <row r="3" spans="1:11" ht="24.75" customHeight="1" thickBot="1" x14ac:dyDescent="0.3">
      <c r="A3" s="389" t="s">
        <v>635</v>
      </c>
      <c r="B3" s="389"/>
      <c r="C3" s="389"/>
      <c r="D3" s="389"/>
      <c r="E3" s="389"/>
      <c r="F3" s="389"/>
      <c r="G3" s="389"/>
      <c r="H3" s="389"/>
      <c r="I3" s="389"/>
      <c r="J3" s="389"/>
      <c r="K3" s="389"/>
    </row>
    <row r="4" spans="1:11" ht="75.75" thickBot="1" x14ac:dyDescent="0.3">
      <c r="A4" s="396" t="s">
        <v>493</v>
      </c>
      <c r="B4" s="396"/>
      <c r="C4" s="396" t="s">
        <v>419</v>
      </c>
      <c r="D4" s="396"/>
      <c r="E4" s="316" t="s">
        <v>568</v>
      </c>
      <c r="F4" s="316" t="s">
        <v>567</v>
      </c>
      <c r="G4" s="316" t="s">
        <v>492</v>
      </c>
      <c r="H4" s="316" t="s">
        <v>491</v>
      </c>
      <c r="I4" s="316" t="s">
        <v>490</v>
      </c>
      <c r="J4" s="316" t="s">
        <v>489</v>
      </c>
      <c r="K4" s="316" t="s">
        <v>953</v>
      </c>
    </row>
    <row r="5" spans="1:11" ht="174" thickBot="1" x14ac:dyDescent="0.3">
      <c r="A5" s="395">
        <v>1</v>
      </c>
      <c r="B5" s="420" t="s">
        <v>3558</v>
      </c>
      <c r="C5" s="319">
        <v>1.1000000000000001</v>
      </c>
      <c r="D5" s="320" t="s">
        <v>3557</v>
      </c>
      <c r="E5" s="320" t="s">
        <v>633</v>
      </c>
      <c r="F5" s="320" t="s">
        <v>3556</v>
      </c>
      <c r="G5" s="186">
        <f>(20*38*20)+(38*20)</f>
        <v>15960</v>
      </c>
      <c r="H5" s="324" t="s">
        <v>627</v>
      </c>
      <c r="I5" s="324"/>
      <c r="J5" s="324" t="s">
        <v>613</v>
      </c>
      <c r="K5" s="324" t="s">
        <v>3547</v>
      </c>
    </row>
    <row r="6" spans="1:11" ht="158.25" thickBot="1" x14ac:dyDescent="0.3">
      <c r="A6" s="395"/>
      <c r="B6" s="420"/>
      <c r="C6" s="319">
        <v>1.2</v>
      </c>
      <c r="D6" s="320" t="s">
        <v>634</v>
      </c>
      <c r="E6" s="320" t="s">
        <v>633</v>
      </c>
      <c r="F6" s="320" t="s">
        <v>3555</v>
      </c>
      <c r="G6" s="186">
        <f>(15*450)</f>
        <v>6750</v>
      </c>
      <c r="H6" s="324" t="s">
        <v>3554</v>
      </c>
      <c r="I6" s="324"/>
      <c r="J6" s="324" t="s">
        <v>613</v>
      </c>
      <c r="K6" s="324" t="s">
        <v>3553</v>
      </c>
    </row>
    <row r="7" spans="1:11" ht="237" thickBot="1" x14ac:dyDescent="0.3">
      <c r="A7" s="395"/>
      <c r="B7" s="420"/>
      <c r="C7" s="319">
        <v>1.3</v>
      </c>
      <c r="D7" s="320" t="s">
        <v>632</v>
      </c>
      <c r="E7" s="320" t="s">
        <v>550</v>
      </c>
      <c r="F7" s="320" t="s">
        <v>3552</v>
      </c>
      <c r="G7" s="186">
        <v>8000</v>
      </c>
      <c r="H7" s="324" t="s">
        <v>3551</v>
      </c>
      <c r="I7" s="324" t="s">
        <v>3550</v>
      </c>
      <c r="J7" s="324" t="s">
        <v>613</v>
      </c>
      <c r="K7" s="324" t="s">
        <v>3547</v>
      </c>
    </row>
    <row r="8" spans="1:11" ht="315.75" thickBot="1" x14ac:dyDescent="0.3">
      <c r="A8" s="395"/>
      <c r="B8" s="420"/>
      <c r="C8" s="319">
        <v>1.4</v>
      </c>
      <c r="D8" s="320" t="s">
        <v>3549</v>
      </c>
      <c r="E8" s="320" t="s">
        <v>550</v>
      </c>
      <c r="F8" s="320" t="s">
        <v>3548</v>
      </c>
      <c r="G8" s="186">
        <f>(5*450)</f>
        <v>2250</v>
      </c>
      <c r="H8" s="324" t="s">
        <v>631</v>
      </c>
      <c r="I8" s="324"/>
      <c r="J8" s="324" t="s">
        <v>613</v>
      </c>
      <c r="K8" s="324" t="s">
        <v>3547</v>
      </c>
    </row>
    <row r="9" spans="1:11" ht="142.5" thickBot="1" x14ac:dyDescent="0.3">
      <c r="A9" s="395"/>
      <c r="B9" s="420"/>
      <c r="C9" s="319">
        <v>1.5</v>
      </c>
      <c r="D9" s="320" t="s">
        <v>630</v>
      </c>
      <c r="E9" s="320" t="s">
        <v>550</v>
      </c>
      <c r="F9" s="320" t="s">
        <v>3546</v>
      </c>
      <c r="G9" s="187">
        <f>(3*400)+(3*450)</f>
        <v>2550</v>
      </c>
      <c r="H9" s="320" t="s">
        <v>629</v>
      </c>
      <c r="I9" s="324"/>
      <c r="J9" s="269" t="s">
        <v>613</v>
      </c>
      <c r="K9" s="320" t="s">
        <v>3525</v>
      </c>
    </row>
    <row r="10" spans="1:11" ht="221.25" thickBot="1" x14ac:dyDescent="0.3">
      <c r="A10" s="395">
        <v>2</v>
      </c>
      <c r="B10" s="420" t="s">
        <v>3545</v>
      </c>
      <c r="C10" s="319">
        <v>2.1</v>
      </c>
      <c r="D10" s="269" t="s">
        <v>628</v>
      </c>
      <c r="E10" s="320" t="s">
        <v>550</v>
      </c>
      <c r="F10" s="269" t="s">
        <v>3544</v>
      </c>
      <c r="G10" s="188">
        <f>(10*450)+(12*450)+(1*3*12)</f>
        <v>9936</v>
      </c>
      <c r="H10" s="125" t="s">
        <v>627</v>
      </c>
      <c r="I10" s="324"/>
      <c r="J10" s="269" t="s">
        <v>613</v>
      </c>
      <c r="K10" s="125" t="s">
        <v>3543</v>
      </c>
    </row>
    <row r="11" spans="1:11" ht="142.5" thickBot="1" x14ac:dyDescent="0.3">
      <c r="A11" s="395"/>
      <c r="B11" s="420"/>
      <c r="C11" s="319">
        <v>2.2000000000000002</v>
      </c>
      <c r="D11" s="320" t="s">
        <v>626</v>
      </c>
      <c r="E11" s="320" t="s">
        <v>550</v>
      </c>
      <c r="F11" s="320" t="s">
        <v>625</v>
      </c>
      <c r="G11" s="186">
        <f>(15*12*5*20)+(1*126*15*3)</f>
        <v>23670</v>
      </c>
      <c r="H11" s="324" t="s">
        <v>3538</v>
      </c>
      <c r="I11" s="324" t="s">
        <v>3542</v>
      </c>
      <c r="J11" s="324" t="s">
        <v>613</v>
      </c>
      <c r="K11" s="324" t="s">
        <v>3541</v>
      </c>
    </row>
    <row r="12" spans="1:11" ht="300" thickBot="1" x14ac:dyDescent="0.3">
      <c r="A12" s="395"/>
      <c r="B12" s="420"/>
      <c r="C12" s="319">
        <v>2.2999999999999998</v>
      </c>
      <c r="D12" s="320" t="s">
        <v>3540</v>
      </c>
      <c r="E12" s="320" t="s">
        <v>550</v>
      </c>
      <c r="F12" s="320" t="s">
        <v>3539</v>
      </c>
      <c r="G12" s="186">
        <f>(18*18*20)</f>
        <v>6480</v>
      </c>
      <c r="H12" s="324" t="s">
        <v>3538</v>
      </c>
      <c r="I12" s="324" t="s">
        <v>3537</v>
      </c>
      <c r="J12" s="324" t="s">
        <v>613</v>
      </c>
      <c r="K12" s="324" t="s">
        <v>3525</v>
      </c>
    </row>
    <row r="13" spans="1:11" ht="252.75" thickBot="1" x14ac:dyDescent="0.3">
      <c r="A13" s="395"/>
      <c r="B13" s="420"/>
      <c r="C13" s="319">
        <v>2.4</v>
      </c>
      <c r="D13" s="320" t="s">
        <v>3536</v>
      </c>
      <c r="E13" s="269" t="s">
        <v>550</v>
      </c>
      <c r="F13" s="320" t="s">
        <v>3535</v>
      </c>
      <c r="G13" s="186">
        <f>(10*450*2)</f>
        <v>9000</v>
      </c>
      <c r="H13" s="319" t="s">
        <v>624</v>
      </c>
      <c r="I13" s="324" t="s">
        <v>3534</v>
      </c>
      <c r="J13" s="324" t="s">
        <v>613</v>
      </c>
      <c r="K13" s="324" t="s">
        <v>3525</v>
      </c>
    </row>
    <row r="14" spans="1:11" ht="221.25" customHeight="1" thickBot="1" x14ac:dyDescent="0.3">
      <c r="A14" s="395">
        <v>3</v>
      </c>
      <c r="B14" s="420" t="s">
        <v>3533</v>
      </c>
      <c r="C14" s="319">
        <v>3.1</v>
      </c>
      <c r="D14" s="320" t="s">
        <v>3532</v>
      </c>
      <c r="E14" s="269" t="s">
        <v>623</v>
      </c>
      <c r="F14" s="320" t="s">
        <v>3531</v>
      </c>
      <c r="G14" s="186">
        <f>(4*450)+(7*15*3)</f>
        <v>2115</v>
      </c>
      <c r="H14" s="319" t="s">
        <v>622</v>
      </c>
      <c r="I14" s="324"/>
      <c r="J14" s="324" t="s">
        <v>613</v>
      </c>
      <c r="K14" s="324" t="s">
        <v>3525</v>
      </c>
    </row>
    <row r="15" spans="1:11" ht="142.5" thickBot="1" x14ac:dyDescent="0.3">
      <c r="A15" s="395"/>
      <c r="B15" s="420"/>
      <c r="C15" s="319">
        <v>3.2</v>
      </c>
      <c r="D15" s="320" t="s">
        <v>3530</v>
      </c>
      <c r="E15" s="320" t="s">
        <v>462</v>
      </c>
      <c r="F15" s="320" t="s">
        <v>3529</v>
      </c>
      <c r="G15" s="186">
        <v>900000</v>
      </c>
      <c r="H15" s="319" t="s">
        <v>620</v>
      </c>
      <c r="I15" s="324"/>
      <c r="J15" s="324" t="s">
        <v>613</v>
      </c>
      <c r="K15" s="324" t="s">
        <v>3525</v>
      </c>
    </row>
    <row r="16" spans="1:11" ht="142.5" thickBot="1" x14ac:dyDescent="0.3">
      <c r="A16" s="395"/>
      <c r="B16" s="420"/>
      <c r="C16" s="319">
        <v>3.3</v>
      </c>
      <c r="D16" s="320" t="s">
        <v>621</v>
      </c>
      <c r="E16" s="320" t="s">
        <v>615</v>
      </c>
      <c r="F16" s="320" t="s">
        <v>3528</v>
      </c>
      <c r="G16" s="186">
        <f>(5*450)</f>
        <v>2250</v>
      </c>
      <c r="H16" s="319" t="s">
        <v>620</v>
      </c>
      <c r="I16" s="324"/>
      <c r="J16" s="324" t="s">
        <v>617</v>
      </c>
      <c r="K16" s="324" t="s">
        <v>3525</v>
      </c>
    </row>
    <row r="17" spans="1:11" ht="142.5" thickBot="1" x14ac:dyDescent="0.3">
      <c r="A17" s="395"/>
      <c r="B17" s="420"/>
      <c r="C17" s="319">
        <v>3.4</v>
      </c>
      <c r="D17" s="320" t="s">
        <v>3527</v>
      </c>
      <c r="E17" s="311" t="s">
        <v>550</v>
      </c>
      <c r="F17" s="320" t="s">
        <v>3526</v>
      </c>
      <c r="G17" s="186">
        <v>2000000</v>
      </c>
      <c r="H17" s="319" t="s">
        <v>619</v>
      </c>
      <c r="I17" s="324"/>
      <c r="J17" s="324" t="s">
        <v>617</v>
      </c>
      <c r="K17" s="324" t="s">
        <v>3525</v>
      </c>
    </row>
    <row r="18" spans="1:11" ht="409.6" thickBot="1" x14ac:dyDescent="0.3">
      <c r="A18" s="395"/>
      <c r="B18" s="420"/>
      <c r="C18" s="319">
        <v>3.5</v>
      </c>
      <c r="D18" s="320" t="s">
        <v>3524</v>
      </c>
      <c r="E18" s="311" t="s">
        <v>550</v>
      </c>
      <c r="F18" s="320" t="s">
        <v>3523</v>
      </c>
      <c r="G18" s="186">
        <v>300000</v>
      </c>
      <c r="H18" s="319" t="s">
        <v>618</v>
      </c>
      <c r="I18" s="324"/>
      <c r="J18" s="324" t="s">
        <v>617</v>
      </c>
      <c r="K18" s="324" t="s">
        <v>3522</v>
      </c>
    </row>
    <row r="19" spans="1:11" ht="142.5" customHeight="1" thickBot="1" x14ac:dyDescent="0.3">
      <c r="A19" s="409">
        <v>4</v>
      </c>
      <c r="B19" s="421" t="s">
        <v>3521</v>
      </c>
      <c r="C19" s="324">
        <v>4.0999999999999996</v>
      </c>
      <c r="D19" s="320" t="s">
        <v>616</v>
      </c>
      <c r="E19" s="125" t="s">
        <v>615</v>
      </c>
      <c r="F19" s="324" t="s">
        <v>614</v>
      </c>
      <c r="G19" s="189">
        <f>(2*450)</f>
        <v>900</v>
      </c>
      <c r="H19" s="125" t="s">
        <v>3518</v>
      </c>
      <c r="I19" s="125"/>
      <c r="J19" s="125" t="s">
        <v>613</v>
      </c>
      <c r="K19" s="39" t="s">
        <v>3517</v>
      </c>
    </row>
    <row r="20" spans="1:11" ht="142.5" thickBot="1" x14ac:dyDescent="0.3">
      <c r="A20" s="409"/>
      <c r="B20" s="421"/>
      <c r="C20" s="314" t="s">
        <v>151</v>
      </c>
      <c r="D20" s="324" t="s">
        <v>3520</v>
      </c>
      <c r="E20" s="311" t="s">
        <v>550</v>
      </c>
      <c r="F20" s="324" t="s">
        <v>3519</v>
      </c>
      <c r="G20" s="188">
        <f>(5*15*3)+(15*15)+(1*450)+200</f>
        <v>1100</v>
      </c>
      <c r="H20" s="125" t="s">
        <v>3518</v>
      </c>
      <c r="I20" s="125"/>
      <c r="J20" s="125" t="s">
        <v>613</v>
      </c>
      <c r="K20" s="39" t="s">
        <v>3517</v>
      </c>
    </row>
    <row r="21" spans="1:11" ht="95.25" thickBot="1" x14ac:dyDescent="0.3">
      <c r="A21" s="311"/>
      <c r="B21" s="421"/>
      <c r="C21" s="324">
        <v>4.3</v>
      </c>
      <c r="D21" s="314" t="s">
        <v>608</v>
      </c>
      <c r="E21" s="311" t="s">
        <v>550</v>
      </c>
      <c r="F21" s="190" t="s">
        <v>612</v>
      </c>
      <c r="G21" s="189">
        <v>13270</v>
      </c>
      <c r="H21" s="311" t="s">
        <v>609</v>
      </c>
      <c r="I21" s="311" t="s">
        <v>607</v>
      </c>
      <c r="J21" s="311"/>
      <c r="K21" s="191" t="s">
        <v>611</v>
      </c>
    </row>
    <row r="22" spans="1:11" ht="95.25" thickBot="1" x14ac:dyDescent="0.3">
      <c r="A22" s="311"/>
      <c r="B22" s="421"/>
      <c r="C22" s="314">
        <v>4.4000000000000004</v>
      </c>
      <c r="D22" s="314" t="s">
        <v>608</v>
      </c>
      <c r="E22" s="311" t="s">
        <v>550</v>
      </c>
      <c r="F22" s="190" t="s">
        <v>610</v>
      </c>
      <c r="G22" s="189">
        <v>21750</v>
      </c>
      <c r="H22" s="311" t="s">
        <v>609</v>
      </c>
      <c r="I22" s="311" t="s">
        <v>607</v>
      </c>
      <c r="J22" s="311"/>
      <c r="K22" s="191" t="s">
        <v>3516</v>
      </c>
    </row>
    <row r="23" spans="1:11" ht="135.75" thickBot="1" x14ac:dyDescent="0.3">
      <c r="A23" s="311"/>
      <c r="B23" s="421"/>
      <c r="C23" s="314">
        <v>4.5</v>
      </c>
      <c r="D23" s="314" t="s">
        <v>608</v>
      </c>
      <c r="E23" s="311" t="s">
        <v>550</v>
      </c>
      <c r="F23" s="192" t="s">
        <v>3515</v>
      </c>
      <c r="G23" s="189">
        <v>61300</v>
      </c>
      <c r="H23" s="311" t="s">
        <v>3514</v>
      </c>
      <c r="I23" s="311" t="s">
        <v>607</v>
      </c>
      <c r="J23" s="311"/>
      <c r="K23" s="193" t="s">
        <v>3513</v>
      </c>
    </row>
  </sheetData>
  <mergeCells count="13">
    <mergeCell ref="A19:A20"/>
    <mergeCell ref="A5:A9"/>
    <mergeCell ref="B5:B9"/>
    <mergeCell ref="A10:A13"/>
    <mergeCell ref="B14:B18"/>
    <mergeCell ref="B19:B23"/>
    <mergeCell ref="B10:B13"/>
    <mergeCell ref="A14:A18"/>
    <mergeCell ref="A3:K3"/>
    <mergeCell ref="A1:K1"/>
    <mergeCell ref="A2:K2"/>
    <mergeCell ref="A4:B4"/>
    <mergeCell ref="C4:D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80" zoomScaleNormal="80" workbookViewId="0">
      <selection sqref="A1:K1"/>
    </sheetView>
  </sheetViews>
  <sheetFormatPr defaultRowHeight="15" x14ac:dyDescent="0.25"/>
  <cols>
    <col min="1" max="1" width="6.42578125" style="310" customWidth="1"/>
    <col min="2" max="2" width="15.28515625" style="310" customWidth="1"/>
    <col min="3" max="3" width="6.140625" style="310" customWidth="1"/>
    <col min="4" max="4" width="17.28515625" style="310" customWidth="1"/>
    <col min="5" max="5" width="9.140625" style="310"/>
    <col min="6" max="6" width="35.42578125" style="310" customWidth="1"/>
    <col min="7" max="7" width="11.28515625" style="310" customWidth="1"/>
    <col min="8" max="8" width="10.7109375" style="310" customWidth="1"/>
    <col min="9" max="9" width="11.7109375" style="310" customWidth="1"/>
    <col min="10" max="10" width="9.140625" style="310"/>
    <col min="11" max="11" width="12.140625" style="310" customWidth="1"/>
    <col min="12" max="16384" width="9.140625" style="310"/>
  </cols>
  <sheetData>
    <row r="1" spans="1:11" ht="20.25" customHeight="1" thickBot="1" x14ac:dyDescent="0.3">
      <c r="A1" s="388" t="s">
        <v>570</v>
      </c>
      <c r="B1" s="388"/>
      <c r="C1" s="388"/>
      <c r="D1" s="388"/>
      <c r="E1" s="388"/>
      <c r="F1" s="388"/>
      <c r="G1" s="388"/>
      <c r="H1" s="388"/>
      <c r="I1" s="388"/>
      <c r="J1" s="388"/>
      <c r="K1" s="388"/>
    </row>
    <row r="2" spans="1:11" ht="24.75" customHeight="1" thickBot="1" x14ac:dyDescent="0.3">
      <c r="A2" s="389" t="s">
        <v>849</v>
      </c>
      <c r="B2" s="389"/>
      <c r="C2" s="389"/>
      <c r="D2" s="389"/>
      <c r="E2" s="389"/>
      <c r="F2" s="389"/>
      <c r="G2" s="389"/>
      <c r="H2" s="389"/>
      <c r="I2" s="389"/>
      <c r="J2" s="389"/>
      <c r="K2" s="389"/>
    </row>
    <row r="3" spans="1:11" ht="19.5" customHeight="1" thickBot="1" x14ac:dyDescent="0.3">
      <c r="A3" s="388" t="s">
        <v>694</v>
      </c>
      <c r="B3" s="388"/>
      <c r="C3" s="388"/>
      <c r="D3" s="388"/>
      <c r="E3" s="388"/>
      <c r="F3" s="388"/>
      <c r="G3" s="388"/>
      <c r="H3" s="388"/>
      <c r="I3" s="388"/>
      <c r="J3" s="388"/>
      <c r="K3" s="388"/>
    </row>
    <row r="4" spans="1:11" ht="105.75" thickBot="1" x14ac:dyDescent="0.3">
      <c r="A4" s="396" t="s">
        <v>493</v>
      </c>
      <c r="B4" s="396"/>
      <c r="C4" s="396" t="s">
        <v>419</v>
      </c>
      <c r="D4" s="396"/>
      <c r="E4" s="316" t="s">
        <v>568</v>
      </c>
      <c r="F4" s="316" t="s">
        <v>567</v>
      </c>
      <c r="G4" s="316" t="s">
        <v>492</v>
      </c>
      <c r="H4" s="316" t="s">
        <v>491</v>
      </c>
      <c r="I4" s="316" t="s">
        <v>490</v>
      </c>
      <c r="J4" s="316" t="s">
        <v>489</v>
      </c>
      <c r="K4" s="316" t="s">
        <v>953</v>
      </c>
    </row>
    <row r="5" spans="1:11" ht="297.75" thickBot="1" x14ac:dyDescent="0.3">
      <c r="A5" s="395">
        <v>1</v>
      </c>
      <c r="B5" s="384" t="s">
        <v>693</v>
      </c>
      <c r="C5" s="311">
        <v>1.1000000000000001</v>
      </c>
      <c r="D5" s="311" t="s">
        <v>3588</v>
      </c>
      <c r="E5" s="311" t="s">
        <v>377</v>
      </c>
      <c r="F5" s="311" t="s">
        <v>3587</v>
      </c>
      <c r="G5" s="311" t="s">
        <v>692</v>
      </c>
      <c r="H5" s="311" t="s">
        <v>3582</v>
      </c>
      <c r="I5" s="311" t="s">
        <v>3586</v>
      </c>
      <c r="J5" s="311"/>
      <c r="K5" s="311" t="s">
        <v>679</v>
      </c>
    </row>
    <row r="6" spans="1:11" ht="396.75" thickBot="1" x14ac:dyDescent="0.3">
      <c r="A6" s="395"/>
      <c r="B6" s="384"/>
      <c r="C6" s="311">
        <v>1.2</v>
      </c>
      <c r="D6" s="311" t="s">
        <v>691</v>
      </c>
      <c r="E6" s="311" t="s">
        <v>377</v>
      </c>
      <c r="F6" s="311" t="s">
        <v>3585</v>
      </c>
      <c r="G6" s="311" t="s">
        <v>690</v>
      </c>
      <c r="H6" s="311" t="s">
        <v>689</v>
      </c>
      <c r="I6" s="311" t="s">
        <v>3584</v>
      </c>
      <c r="J6" s="311"/>
      <c r="K6" s="311" t="s">
        <v>688</v>
      </c>
    </row>
    <row r="7" spans="1:11" ht="409.6" thickBot="1" x14ac:dyDescent="0.3">
      <c r="A7" s="395"/>
      <c r="B7" s="384"/>
      <c r="C7" s="311">
        <v>1.3</v>
      </c>
      <c r="D7" s="311" t="s">
        <v>687</v>
      </c>
      <c r="E7" s="311" t="s">
        <v>377</v>
      </c>
      <c r="F7" s="311" t="s">
        <v>3583</v>
      </c>
      <c r="G7" s="311" t="s">
        <v>686</v>
      </c>
      <c r="H7" s="311" t="s">
        <v>3582</v>
      </c>
      <c r="I7" s="311" t="s">
        <v>3581</v>
      </c>
      <c r="J7" s="311"/>
      <c r="K7" s="311" t="s">
        <v>685</v>
      </c>
    </row>
    <row r="8" spans="1:11" ht="330.75" thickBot="1" x14ac:dyDescent="0.3">
      <c r="A8" s="395"/>
      <c r="B8" s="384"/>
      <c r="C8" s="311">
        <v>1.4</v>
      </c>
      <c r="D8" s="311" t="s">
        <v>684</v>
      </c>
      <c r="E8" s="311" t="s">
        <v>377</v>
      </c>
      <c r="F8" s="311" t="s">
        <v>3580</v>
      </c>
      <c r="G8" s="311" t="s">
        <v>683</v>
      </c>
      <c r="H8" s="311" t="s">
        <v>3579</v>
      </c>
      <c r="I8" s="311" t="s">
        <v>3578</v>
      </c>
      <c r="J8" s="311"/>
      <c r="K8" s="311" t="s">
        <v>682</v>
      </c>
    </row>
    <row r="9" spans="1:11" ht="330.75" thickBot="1" x14ac:dyDescent="0.3">
      <c r="A9" s="395"/>
      <c r="B9" s="384"/>
      <c r="C9" s="311">
        <v>1.5</v>
      </c>
      <c r="D9" s="313" t="s">
        <v>681</v>
      </c>
      <c r="E9" s="311" t="s">
        <v>377</v>
      </c>
      <c r="F9" s="313" t="s">
        <v>3577</v>
      </c>
      <c r="G9" s="313" t="s">
        <v>152</v>
      </c>
      <c r="H9" s="313" t="s">
        <v>680</v>
      </c>
      <c r="I9" s="313" t="s">
        <v>3576</v>
      </c>
      <c r="J9" s="313"/>
      <c r="K9" s="313" t="s">
        <v>679</v>
      </c>
    </row>
    <row r="10" spans="1:11" ht="297.75" thickBot="1" x14ac:dyDescent="0.3">
      <c r="A10" s="395">
        <v>2</v>
      </c>
      <c r="B10" s="397" t="s">
        <v>3575</v>
      </c>
      <c r="C10" s="313">
        <v>2.1</v>
      </c>
      <c r="D10" s="313" t="s">
        <v>3574</v>
      </c>
      <c r="E10" s="311" t="s">
        <v>377</v>
      </c>
      <c r="F10" s="313" t="s">
        <v>678</v>
      </c>
      <c r="G10" s="313" t="s">
        <v>677</v>
      </c>
      <c r="H10" s="313" t="s">
        <v>676</v>
      </c>
      <c r="I10" s="313" t="s">
        <v>675</v>
      </c>
      <c r="J10" s="313"/>
      <c r="K10" s="313" t="s">
        <v>674</v>
      </c>
    </row>
    <row r="11" spans="1:11" ht="248.25" thickBot="1" x14ac:dyDescent="0.3">
      <c r="A11" s="395"/>
      <c r="B11" s="398"/>
      <c r="C11" s="313">
        <v>2.2000000000000002</v>
      </c>
      <c r="D11" s="313" t="s">
        <v>673</v>
      </c>
      <c r="E11" s="311" t="s">
        <v>377</v>
      </c>
      <c r="F11" s="313" t="s">
        <v>3573</v>
      </c>
      <c r="G11" s="313" t="s">
        <v>672</v>
      </c>
      <c r="H11" s="313" t="s">
        <v>671</v>
      </c>
      <c r="I11" s="313"/>
      <c r="J11" s="313"/>
      <c r="K11" s="313" t="s">
        <v>670</v>
      </c>
    </row>
    <row r="12" spans="1:11" ht="132.75" thickBot="1" x14ac:dyDescent="0.3">
      <c r="A12" s="395"/>
      <c r="B12" s="398"/>
      <c r="C12" s="313">
        <v>2.2999999999999998</v>
      </c>
      <c r="D12" s="313" t="s">
        <v>669</v>
      </c>
      <c r="E12" s="311" t="s">
        <v>377</v>
      </c>
      <c r="F12" s="313" t="s">
        <v>668</v>
      </c>
      <c r="G12" s="313" t="s">
        <v>667</v>
      </c>
      <c r="H12" s="313" t="s">
        <v>666</v>
      </c>
      <c r="I12" s="313" t="s">
        <v>665</v>
      </c>
      <c r="J12" s="313"/>
      <c r="K12" s="313" t="s">
        <v>657</v>
      </c>
    </row>
    <row r="13" spans="1:11" ht="396.75" thickBot="1" x14ac:dyDescent="0.3">
      <c r="A13" s="395"/>
      <c r="B13" s="398"/>
      <c r="C13" s="313">
        <v>2.4</v>
      </c>
      <c r="D13" s="304" t="s">
        <v>664</v>
      </c>
      <c r="E13" s="311" t="s">
        <v>377</v>
      </c>
      <c r="F13" s="304" t="s">
        <v>3572</v>
      </c>
      <c r="G13" s="315" t="s">
        <v>153</v>
      </c>
      <c r="H13" s="304" t="s">
        <v>663</v>
      </c>
      <c r="I13" s="304" t="s">
        <v>3571</v>
      </c>
      <c r="J13" s="304" t="s">
        <v>658</v>
      </c>
      <c r="K13" s="304" t="s">
        <v>662</v>
      </c>
    </row>
    <row r="14" spans="1:11" ht="182.25" thickBot="1" x14ac:dyDescent="0.3">
      <c r="A14" s="395"/>
      <c r="B14" s="398"/>
      <c r="C14" s="313">
        <v>2.5</v>
      </c>
      <c r="D14" s="304" t="s">
        <v>661</v>
      </c>
      <c r="E14" s="311" t="s">
        <v>377</v>
      </c>
      <c r="F14" s="313" t="s">
        <v>3570</v>
      </c>
      <c r="G14" s="315" t="s">
        <v>660</v>
      </c>
      <c r="H14" s="304" t="s">
        <v>659</v>
      </c>
      <c r="I14" s="304"/>
      <c r="J14" s="304" t="s">
        <v>658</v>
      </c>
      <c r="K14" s="304" t="s">
        <v>657</v>
      </c>
    </row>
    <row r="15" spans="1:11" s="64" customFormat="1" ht="50.25" thickBot="1" x14ac:dyDescent="0.3">
      <c r="A15" s="315"/>
      <c r="B15" s="399"/>
      <c r="C15" s="313">
        <v>2.6</v>
      </c>
      <c r="D15" s="304" t="s">
        <v>656</v>
      </c>
      <c r="E15" s="311" t="s">
        <v>596</v>
      </c>
      <c r="F15" s="313" t="s">
        <v>832</v>
      </c>
      <c r="G15" s="315"/>
      <c r="H15" s="304"/>
      <c r="I15" s="304"/>
      <c r="J15" s="304"/>
      <c r="K15" s="304"/>
    </row>
    <row r="16" spans="1:11" ht="409.6" thickBot="1" x14ac:dyDescent="0.3">
      <c r="A16" s="395">
        <v>3</v>
      </c>
      <c r="B16" s="384" t="s">
        <v>655</v>
      </c>
      <c r="C16" s="311">
        <v>3.1</v>
      </c>
      <c r="D16" s="311" t="s">
        <v>654</v>
      </c>
      <c r="E16" s="311" t="s">
        <v>377</v>
      </c>
      <c r="F16" s="311" t="s">
        <v>653</v>
      </c>
      <c r="G16" s="311" t="s">
        <v>652</v>
      </c>
      <c r="H16" s="311" t="s">
        <v>651</v>
      </c>
      <c r="I16" s="311" t="s">
        <v>3569</v>
      </c>
      <c r="J16" s="311"/>
      <c r="K16" s="311" t="s">
        <v>650</v>
      </c>
    </row>
    <row r="17" spans="1:11" ht="347.25" thickBot="1" x14ac:dyDescent="0.3">
      <c r="A17" s="395"/>
      <c r="B17" s="384"/>
      <c r="C17" s="311">
        <v>3.2</v>
      </c>
      <c r="D17" s="311" t="s">
        <v>649</v>
      </c>
      <c r="E17" s="311" t="s">
        <v>377</v>
      </c>
      <c r="F17" s="311" t="s">
        <v>3568</v>
      </c>
      <c r="G17" s="311" t="s">
        <v>648</v>
      </c>
      <c r="H17" s="311" t="s">
        <v>647</v>
      </c>
      <c r="I17" s="311" t="s">
        <v>3567</v>
      </c>
      <c r="J17" s="311"/>
      <c r="K17" s="311" t="s">
        <v>646</v>
      </c>
    </row>
    <row r="18" spans="1:11" ht="409.6" thickBot="1" x14ac:dyDescent="0.3">
      <c r="A18" s="395"/>
      <c r="B18" s="384"/>
      <c r="C18" s="311">
        <v>3.3</v>
      </c>
      <c r="D18" s="311" t="s">
        <v>3566</v>
      </c>
      <c r="E18" s="311" t="s">
        <v>377</v>
      </c>
      <c r="F18" s="311" t="s">
        <v>3565</v>
      </c>
      <c r="G18" s="311" t="s">
        <v>645</v>
      </c>
      <c r="H18" s="311" t="s">
        <v>644</v>
      </c>
      <c r="I18" s="311" t="s">
        <v>3564</v>
      </c>
      <c r="J18" s="311"/>
      <c r="K18" s="311" t="s">
        <v>643</v>
      </c>
    </row>
    <row r="19" spans="1:11" ht="297.75" thickBot="1" x14ac:dyDescent="0.3">
      <c r="A19" s="395"/>
      <c r="B19" s="384"/>
      <c r="C19" s="311">
        <v>3.4</v>
      </c>
      <c r="D19" s="311" t="s">
        <v>642</v>
      </c>
      <c r="E19" s="311" t="s">
        <v>377</v>
      </c>
      <c r="F19" s="311" t="s">
        <v>3563</v>
      </c>
      <c r="G19" s="311" t="s">
        <v>641</v>
      </c>
      <c r="H19" s="311" t="s">
        <v>640</v>
      </c>
      <c r="I19" s="311" t="s">
        <v>3562</v>
      </c>
      <c r="J19" s="311"/>
      <c r="K19" s="311" t="s">
        <v>639</v>
      </c>
    </row>
    <row r="20" spans="1:11" ht="409.6" thickBot="1" x14ac:dyDescent="0.3">
      <c r="A20" s="395"/>
      <c r="B20" s="384"/>
      <c r="C20" s="311">
        <v>3.5</v>
      </c>
      <c r="D20" s="311" t="s">
        <v>3561</v>
      </c>
      <c r="E20" s="311" t="s">
        <v>377</v>
      </c>
      <c r="F20" s="311" t="s">
        <v>3560</v>
      </c>
      <c r="G20" s="311" t="s">
        <v>638</v>
      </c>
      <c r="H20" s="311" t="s">
        <v>637</v>
      </c>
      <c r="I20" s="311" t="s">
        <v>3559</v>
      </c>
      <c r="J20" s="311"/>
      <c r="K20" s="311" t="s">
        <v>636</v>
      </c>
    </row>
    <row r="21" spans="1:11" x14ac:dyDescent="0.25">
      <c r="A21" s="194"/>
      <c r="B21" s="194"/>
      <c r="C21" s="194"/>
      <c r="D21" s="194"/>
      <c r="E21" s="194"/>
      <c r="F21" s="194"/>
      <c r="G21" s="194"/>
      <c r="H21" s="194"/>
      <c r="I21" s="194" t="s">
        <v>124</v>
      </c>
      <c r="J21" s="194"/>
      <c r="K21" s="194"/>
    </row>
  </sheetData>
  <mergeCells count="11">
    <mergeCell ref="B10:B15"/>
    <mergeCell ref="B5:B9"/>
    <mergeCell ref="A10:A14"/>
    <mergeCell ref="A3:K3"/>
    <mergeCell ref="A16:A20"/>
    <mergeCell ref="B16:B20"/>
    <mergeCell ref="A1:K1"/>
    <mergeCell ref="A2:K2"/>
    <mergeCell ref="A4:B4"/>
    <mergeCell ref="C4:D4"/>
    <mergeCell ref="A5:A9"/>
  </mergeCell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topLeftCell="A9" zoomScale="80" zoomScaleNormal="80" workbookViewId="0">
      <selection activeCell="G14" sqref="G14"/>
    </sheetView>
  </sheetViews>
  <sheetFormatPr defaultRowHeight="15" x14ac:dyDescent="0.25"/>
  <cols>
    <col min="1" max="1" width="5.42578125" style="253" customWidth="1"/>
    <col min="2" max="2" width="17.7109375" style="253" customWidth="1"/>
    <col min="3" max="3" width="6.42578125" style="253" customWidth="1"/>
    <col min="4" max="4" width="14.85546875" style="253" customWidth="1"/>
    <col min="5" max="5" width="9.140625" style="253"/>
    <col min="6" max="6" width="13.7109375" style="253" customWidth="1"/>
    <col min="7" max="7" width="13.42578125" style="253" customWidth="1"/>
    <col min="8" max="8" width="12.42578125" style="253" customWidth="1"/>
    <col min="9" max="9" width="12.28515625" style="253" customWidth="1"/>
    <col min="10" max="10" width="9.140625" style="253"/>
    <col min="11" max="11" width="15.7109375" style="253" customWidth="1"/>
    <col min="12" max="16384" width="9.140625" style="253"/>
  </cols>
  <sheetData>
    <row r="1" spans="1:11" ht="21" customHeight="1" thickBot="1" x14ac:dyDescent="0.3">
      <c r="A1" s="388" t="s">
        <v>1384</v>
      </c>
      <c r="B1" s="388"/>
      <c r="C1" s="388"/>
      <c r="D1" s="388"/>
      <c r="E1" s="388"/>
      <c r="F1" s="388"/>
      <c r="G1" s="388"/>
      <c r="H1" s="388"/>
      <c r="I1" s="388"/>
      <c r="J1" s="388"/>
      <c r="K1" s="388"/>
    </row>
    <row r="2" spans="1:11" ht="19.5" customHeight="1" thickBot="1" x14ac:dyDescent="0.3">
      <c r="A2" s="389" t="s">
        <v>849</v>
      </c>
      <c r="B2" s="389"/>
      <c r="C2" s="389"/>
      <c r="D2" s="389"/>
      <c r="E2" s="389"/>
      <c r="F2" s="389"/>
      <c r="G2" s="389"/>
      <c r="H2" s="389"/>
      <c r="I2" s="389"/>
      <c r="J2" s="389"/>
      <c r="K2" s="389"/>
    </row>
    <row r="3" spans="1:11" ht="19.5" customHeight="1" thickBot="1" x14ac:dyDescent="0.3">
      <c r="A3" s="388" t="s">
        <v>737</v>
      </c>
      <c r="B3" s="388"/>
      <c r="C3" s="388"/>
      <c r="D3" s="388"/>
      <c r="E3" s="388"/>
      <c r="F3" s="388"/>
      <c r="G3" s="388"/>
      <c r="H3" s="388"/>
      <c r="I3" s="388"/>
      <c r="J3" s="388"/>
      <c r="K3" s="388"/>
    </row>
    <row r="4" spans="1:11" ht="60.75" thickBot="1" x14ac:dyDescent="0.3">
      <c r="A4" s="422" t="s">
        <v>493</v>
      </c>
      <c r="B4" s="422"/>
      <c r="C4" s="422" t="s">
        <v>419</v>
      </c>
      <c r="D4" s="422"/>
      <c r="E4" s="195" t="s">
        <v>568</v>
      </c>
      <c r="F4" s="195" t="s">
        <v>567</v>
      </c>
      <c r="G4" s="196" t="s">
        <v>492</v>
      </c>
      <c r="H4" s="195" t="s">
        <v>491</v>
      </c>
      <c r="I4" s="195" t="s">
        <v>490</v>
      </c>
      <c r="J4" s="195" t="s">
        <v>489</v>
      </c>
      <c r="K4" s="195" t="s">
        <v>953</v>
      </c>
    </row>
    <row r="5" spans="1:11" ht="66.75" thickBot="1" x14ac:dyDescent="0.3">
      <c r="A5" s="395">
        <v>1</v>
      </c>
      <c r="B5" s="384" t="s">
        <v>736</v>
      </c>
      <c r="C5" s="254">
        <v>1.1000000000000001</v>
      </c>
      <c r="D5" s="254" t="s">
        <v>735</v>
      </c>
      <c r="E5" s="256" t="s">
        <v>1477</v>
      </c>
      <c r="F5" s="254" t="s">
        <v>734</v>
      </c>
      <c r="G5" s="197" t="s">
        <v>705</v>
      </c>
      <c r="H5" s="256" t="s">
        <v>733</v>
      </c>
      <c r="I5" s="254"/>
      <c r="J5" s="254"/>
      <c r="K5" s="254" t="s">
        <v>695</v>
      </c>
    </row>
    <row r="6" spans="1:11" ht="149.25" thickBot="1" x14ac:dyDescent="0.3">
      <c r="A6" s="395"/>
      <c r="B6" s="384"/>
      <c r="C6" s="254">
        <v>1.2</v>
      </c>
      <c r="D6" s="254" t="s">
        <v>1364</v>
      </c>
      <c r="E6" s="256" t="s">
        <v>1478</v>
      </c>
      <c r="F6" s="254" t="s">
        <v>732</v>
      </c>
      <c r="G6" s="198" t="s">
        <v>729</v>
      </c>
      <c r="H6" s="256" t="s">
        <v>410</v>
      </c>
      <c r="I6" s="254"/>
      <c r="J6" s="254"/>
      <c r="K6" s="254" t="s">
        <v>695</v>
      </c>
    </row>
    <row r="7" spans="1:11" ht="83.25" thickBot="1" x14ac:dyDescent="0.3">
      <c r="A7" s="395"/>
      <c r="B7" s="384"/>
      <c r="C7" s="254">
        <v>1.3</v>
      </c>
      <c r="D7" s="254" t="s">
        <v>731</v>
      </c>
      <c r="E7" s="256" t="s">
        <v>1479</v>
      </c>
      <c r="F7" s="254" t="s">
        <v>730</v>
      </c>
      <c r="G7" s="198" t="s">
        <v>729</v>
      </c>
      <c r="H7" s="256" t="s">
        <v>410</v>
      </c>
      <c r="I7" s="254"/>
      <c r="J7" s="254"/>
      <c r="K7" s="254" t="s">
        <v>695</v>
      </c>
    </row>
    <row r="8" spans="1:11" ht="116.25" thickBot="1" x14ac:dyDescent="0.3">
      <c r="A8" s="395"/>
      <c r="B8" s="384"/>
      <c r="C8" s="254">
        <v>1.4</v>
      </c>
      <c r="D8" s="254" t="s">
        <v>728</v>
      </c>
      <c r="E8" s="256" t="s">
        <v>1480</v>
      </c>
      <c r="F8" s="254" t="s">
        <v>727</v>
      </c>
      <c r="G8" s="198" t="s">
        <v>726</v>
      </c>
      <c r="H8" s="256" t="s">
        <v>410</v>
      </c>
      <c r="I8" s="254"/>
      <c r="J8" s="254"/>
      <c r="K8" s="254" t="s">
        <v>695</v>
      </c>
    </row>
    <row r="9" spans="1:11" ht="66.75" thickBot="1" x14ac:dyDescent="0.3">
      <c r="A9" s="395"/>
      <c r="B9" s="384"/>
      <c r="C9" s="254">
        <v>1.5</v>
      </c>
      <c r="D9" s="254" t="s">
        <v>725</v>
      </c>
      <c r="E9" s="256" t="s">
        <v>1478</v>
      </c>
      <c r="F9" s="254" t="s">
        <v>724</v>
      </c>
      <c r="G9" s="199" t="s">
        <v>723</v>
      </c>
      <c r="H9" s="256" t="s">
        <v>410</v>
      </c>
      <c r="I9" s="254"/>
      <c r="J9" s="254"/>
      <c r="K9" s="254" t="s">
        <v>695</v>
      </c>
    </row>
    <row r="10" spans="1:11" ht="132.75" thickBot="1" x14ac:dyDescent="0.3">
      <c r="A10" s="395"/>
      <c r="B10" s="384"/>
      <c r="C10" s="254">
        <v>1.6</v>
      </c>
      <c r="D10" s="274" t="s">
        <v>722</v>
      </c>
      <c r="E10" s="272" t="s">
        <v>1478</v>
      </c>
      <c r="F10" s="274" t="s">
        <v>721</v>
      </c>
      <c r="G10" s="273" t="s">
        <v>705</v>
      </c>
      <c r="H10" s="272" t="s">
        <v>720</v>
      </c>
      <c r="I10" s="254"/>
      <c r="J10" s="254"/>
      <c r="K10" s="254" t="s">
        <v>695</v>
      </c>
    </row>
    <row r="11" spans="1:11" ht="99.75" thickBot="1" x14ac:dyDescent="0.3">
      <c r="A11" s="395"/>
      <c r="B11" s="384"/>
      <c r="C11" s="254">
        <v>1.7</v>
      </c>
      <c r="D11" s="254" t="s">
        <v>719</v>
      </c>
      <c r="E11" s="256" t="s">
        <v>1478</v>
      </c>
      <c r="F11" s="254" t="s">
        <v>1365</v>
      </c>
      <c r="G11" s="199" t="s">
        <v>718</v>
      </c>
      <c r="H11" s="256" t="s">
        <v>410</v>
      </c>
      <c r="I11" s="254"/>
      <c r="J11" s="254"/>
      <c r="K11" s="254" t="s">
        <v>695</v>
      </c>
    </row>
    <row r="12" spans="1:11" ht="116.25" thickBot="1" x14ac:dyDescent="0.3">
      <c r="A12" s="397"/>
      <c r="B12" s="397" t="s">
        <v>717</v>
      </c>
      <c r="C12" s="254">
        <v>2.1</v>
      </c>
      <c r="D12" s="254" t="s">
        <v>1366</v>
      </c>
      <c r="E12" s="256" t="s">
        <v>1478</v>
      </c>
      <c r="F12" s="254" t="s">
        <v>716</v>
      </c>
      <c r="G12" s="198" t="s">
        <v>715</v>
      </c>
      <c r="H12" s="256" t="s">
        <v>714</v>
      </c>
      <c r="I12" s="254"/>
      <c r="J12" s="254"/>
      <c r="K12" s="254" t="s">
        <v>710</v>
      </c>
    </row>
    <row r="13" spans="1:11" ht="66.75" thickBot="1" x14ac:dyDescent="0.3">
      <c r="A13" s="398"/>
      <c r="B13" s="398"/>
      <c r="C13" s="254">
        <v>2.2000000000000002</v>
      </c>
      <c r="D13" s="254" t="s">
        <v>713</v>
      </c>
      <c r="E13" s="256" t="s">
        <v>1478</v>
      </c>
      <c r="F13" s="254" t="s">
        <v>712</v>
      </c>
      <c r="G13" s="198" t="s">
        <v>697</v>
      </c>
      <c r="H13" s="256" t="s">
        <v>711</v>
      </c>
      <c r="I13" s="254"/>
      <c r="J13" s="254"/>
      <c r="K13" s="254" t="s">
        <v>710</v>
      </c>
    </row>
    <row r="14" spans="1:11" s="328" customFormat="1" ht="66.75" thickBot="1" x14ac:dyDescent="0.3">
      <c r="A14" s="399"/>
      <c r="B14" s="399"/>
      <c r="C14" s="329">
        <v>2.2999999999999998</v>
      </c>
      <c r="D14" s="329" t="s">
        <v>3601</v>
      </c>
      <c r="E14" s="330" t="s">
        <v>2036</v>
      </c>
      <c r="F14" s="329" t="s">
        <v>3602</v>
      </c>
      <c r="G14" s="198"/>
      <c r="H14" s="330"/>
      <c r="I14" s="329"/>
      <c r="J14" s="329"/>
      <c r="K14" s="329"/>
    </row>
    <row r="15" spans="1:11" ht="116.25" thickBot="1" x14ac:dyDescent="0.3">
      <c r="A15" s="395">
        <v>3</v>
      </c>
      <c r="B15" s="384" t="s">
        <v>1367</v>
      </c>
      <c r="C15" s="254">
        <v>3.1</v>
      </c>
      <c r="D15" s="254" t="s">
        <v>1368</v>
      </c>
      <c r="E15" s="256" t="s">
        <v>1480</v>
      </c>
      <c r="F15" s="254" t="s">
        <v>709</v>
      </c>
      <c r="G15" s="197" t="s">
        <v>705</v>
      </c>
      <c r="H15" s="272" t="s">
        <v>708</v>
      </c>
      <c r="I15" s="254"/>
      <c r="J15" s="254"/>
      <c r="K15" s="254" t="s">
        <v>695</v>
      </c>
    </row>
    <row r="16" spans="1:11" ht="215.25" thickBot="1" x14ac:dyDescent="0.3">
      <c r="A16" s="395"/>
      <c r="B16" s="384"/>
      <c r="C16" s="254">
        <v>3.2</v>
      </c>
      <c r="D16" s="254" t="s">
        <v>707</v>
      </c>
      <c r="E16" s="256" t="s">
        <v>1481</v>
      </c>
      <c r="F16" s="254" t="s">
        <v>706</v>
      </c>
      <c r="G16" s="197" t="s">
        <v>705</v>
      </c>
      <c r="H16" s="256" t="s">
        <v>704</v>
      </c>
      <c r="I16" s="254"/>
      <c r="J16" s="254"/>
      <c r="K16" s="254" t="s">
        <v>695</v>
      </c>
    </row>
    <row r="17" spans="1:11" ht="66.75" thickBot="1" x14ac:dyDescent="0.3">
      <c r="A17" s="395"/>
      <c r="B17" s="384"/>
      <c r="C17" s="254">
        <v>3.3</v>
      </c>
      <c r="D17" s="254" t="s">
        <v>703</v>
      </c>
      <c r="E17" s="256" t="s">
        <v>1478</v>
      </c>
      <c r="F17" s="254" t="s">
        <v>702</v>
      </c>
      <c r="G17" s="198" t="s">
        <v>701</v>
      </c>
      <c r="H17" s="256" t="s">
        <v>700</v>
      </c>
      <c r="I17" s="254"/>
      <c r="J17" s="254"/>
      <c r="K17" s="254" t="s">
        <v>695</v>
      </c>
    </row>
    <row r="18" spans="1:11" ht="116.25" thickBot="1" x14ac:dyDescent="0.3">
      <c r="A18" s="395"/>
      <c r="B18" s="384"/>
      <c r="C18" s="254">
        <v>3.4</v>
      </c>
      <c r="D18" s="254" t="s">
        <v>699</v>
      </c>
      <c r="E18" s="256" t="s">
        <v>1478</v>
      </c>
      <c r="F18" s="254" t="s">
        <v>698</v>
      </c>
      <c r="G18" s="199" t="s">
        <v>697</v>
      </c>
      <c r="H18" s="256" t="s">
        <v>696</v>
      </c>
      <c r="I18" s="254"/>
      <c r="J18" s="254"/>
      <c r="K18" s="254" t="s">
        <v>695</v>
      </c>
    </row>
  </sheetData>
  <mergeCells count="11">
    <mergeCell ref="A1:K1"/>
    <mergeCell ref="A3:K3"/>
    <mergeCell ref="A4:B4"/>
    <mergeCell ref="C4:D4"/>
    <mergeCell ref="A5:A11"/>
    <mergeCell ref="B5:B11"/>
    <mergeCell ref="A15:A18"/>
    <mergeCell ref="B15:B18"/>
    <mergeCell ref="A2:K2"/>
    <mergeCell ref="B12:B14"/>
    <mergeCell ref="A12:A14"/>
  </mergeCells>
  <pageMargins left="0.7" right="0.7" top="0.75" bottom="0.75" header="0.3" footer="0.3"/>
  <pageSetup paperSize="9" orientation="portrait"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zoomScale="80" zoomScaleNormal="80" workbookViewId="0">
      <selection sqref="A1:K1"/>
    </sheetView>
  </sheetViews>
  <sheetFormatPr defaultRowHeight="15" x14ac:dyDescent="0.25"/>
  <cols>
    <col min="1" max="1" width="6.140625" style="253" customWidth="1"/>
    <col min="2" max="2" width="19.7109375" style="253" customWidth="1"/>
    <col min="3" max="3" width="5.5703125" style="253" customWidth="1"/>
    <col min="4" max="4" width="16.140625" style="253" customWidth="1"/>
    <col min="5" max="5" width="11.7109375" style="253" customWidth="1"/>
    <col min="6" max="6" width="12.42578125" style="253" customWidth="1"/>
    <col min="7" max="7" width="11.7109375" style="253" customWidth="1"/>
    <col min="8" max="8" width="11.85546875" style="253" customWidth="1"/>
    <col min="9" max="9" width="12.28515625" style="253" customWidth="1"/>
    <col min="10" max="10" width="9.140625" style="253"/>
    <col min="11" max="11" width="15.28515625" style="253" customWidth="1"/>
    <col min="12" max="16384" width="9.140625" style="253"/>
  </cols>
  <sheetData>
    <row r="1" spans="1:11" ht="21" customHeight="1" thickBot="1" x14ac:dyDescent="0.3">
      <c r="A1" s="388" t="s">
        <v>495</v>
      </c>
      <c r="B1" s="388"/>
      <c r="C1" s="388"/>
      <c r="D1" s="388"/>
      <c r="E1" s="388"/>
      <c r="F1" s="388"/>
      <c r="G1" s="388"/>
      <c r="H1" s="388"/>
      <c r="I1" s="388"/>
      <c r="J1" s="388"/>
      <c r="K1" s="388"/>
    </row>
    <row r="2" spans="1:11" ht="19.5" customHeight="1" thickBot="1" x14ac:dyDescent="0.3">
      <c r="A2" s="389" t="s">
        <v>849</v>
      </c>
      <c r="B2" s="389"/>
      <c r="C2" s="389"/>
      <c r="D2" s="389"/>
      <c r="E2" s="389"/>
      <c r="F2" s="389"/>
      <c r="G2" s="389"/>
      <c r="H2" s="389"/>
      <c r="I2" s="389"/>
      <c r="J2" s="389"/>
      <c r="K2" s="389"/>
    </row>
    <row r="3" spans="1:11" ht="19.5" customHeight="1" thickBot="1" x14ac:dyDescent="0.3">
      <c r="A3" s="388" t="s">
        <v>764</v>
      </c>
      <c r="B3" s="388"/>
      <c r="C3" s="388"/>
      <c r="D3" s="388"/>
      <c r="E3" s="388"/>
      <c r="F3" s="388"/>
      <c r="G3" s="388"/>
      <c r="H3" s="388"/>
      <c r="I3" s="388"/>
      <c r="J3" s="388"/>
      <c r="K3" s="388"/>
    </row>
    <row r="4" spans="1:11" ht="60.75" thickBot="1" x14ac:dyDescent="0.3">
      <c r="A4" s="404" t="s">
        <v>493</v>
      </c>
      <c r="B4" s="404"/>
      <c r="C4" s="424" t="s">
        <v>419</v>
      </c>
      <c r="D4" s="425"/>
      <c r="E4" s="270" t="s">
        <v>568</v>
      </c>
      <c r="F4" s="270" t="s">
        <v>567</v>
      </c>
      <c r="G4" s="275" t="s">
        <v>492</v>
      </c>
      <c r="H4" s="270" t="s">
        <v>491</v>
      </c>
      <c r="I4" s="270" t="s">
        <v>490</v>
      </c>
      <c r="J4" s="270" t="s">
        <v>489</v>
      </c>
      <c r="K4" s="270" t="s">
        <v>953</v>
      </c>
    </row>
    <row r="5" spans="1:11" ht="177.75" customHeight="1" thickBot="1" x14ac:dyDescent="0.3">
      <c r="A5" s="423">
        <v>1</v>
      </c>
      <c r="B5" s="384" t="s">
        <v>1369</v>
      </c>
      <c r="C5" s="200">
        <v>1.1000000000000001</v>
      </c>
      <c r="D5" s="264" t="s">
        <v>763</v>
      </c>
      <c r="E5" s="264" t="s">
        <v>1482</v>
      </c>
      <c r="F5" s="260" t="s">
        <v>762</v>
      </c>
      <c r="G5" s="201">
        <v>10000</v>
      </c>
      <c r="H5" s="264" t="s">
        <v>757</v>
      </c>
      <c r="I5" s="264" t="s">
        <v>739</v>
      </c>
      <c r="J5" s="264"/>
      <c r="K5" s="264" t="s">
        <v>1374</v>
      </c>
    </row>
    <row r="6" spans="1:11" ht="198" customHeight="1" thickBot="1" x14ac:dyDescent="0.3">
      <c r="A6" s="423"/>
      <c r="B6" s="384"/>
      <c r="C6" s="200">
        <v>1.2</v>
      </c>
      <c r="D6" s="264" t="s">
        <v>761</v>
      </c>
      <c r="E6" s="264" t="s">
        <v>1434</v>
      </c>
      <c r="F6" s="264" t="s">
        <v>760</v>
      </c>
      <c r="G6" s="201" t="s">
        <v>705</v>
      </c>
      <c r="H6" s="264" t="s">
        <v>757</v>
      </c>
      <c r="I6" s="264"/>
      <c r="J6" s="264"/>
      <c r="K6" s="264" t="s">
        <v>1374</v>
      </c>
    </row>
    <row r="7" spans="1:11" ht="319.5" customHeight="1" thickBot="1" x14ac:dyDescent="0.3">
      <c r="A7" s="423"/>
      <c r="B7" s="384"/>
      <c r="C7" s="200">
        <v>1.3</v>
      </c>
      <c r="D7" s="264" t="s">
        <v>759</v>
      </c>
      <c r="E7" s="264" t="s">
        <v>1434</v>
      </c>
      <c r="F7" s="264" t="s">
        <v>758</v>
      </c>
      <c r="G7" s="201" t="s">
        <v>705</v>
      </c>
      <c r="H7" s="264" t="s">
        <v>757</v>
      </c>
      <c r="I7" s="264"/>
      <c r="J7" s="264"/>
      <c r="K7" s="264" t="s">
        <v>1375</v>
      </c>
    </row>
    <row r="8" spans="1:11" ht="409.5" customHeight="1" thickBot="1" x14ac:dyDescent="0.3">
      <c r="A8" s="423"/>
      <c r="B8" s="384"/>
      <c r="C8" s="200">
        <v>1.4</v>
      </c>
      <c r="D8" s="264" t="s">
        <v>756</v>
      </c>
      <c r="E8" s="264" t="s">
        <v>385</v>
      </c>
      <c r="F8" s="264" t="s">
        <v>755</v>
      </c>
      <c r="G8" s="180">
        <v>420000</v>
      </c>
      <c r="H8" s="264" t="s">
        <v>754</v>
      </c>
      <c r="I8" s="264"/>
      <c r="J8" s="264"/>
      <c r="K8" s="264" t="s">
        <v>1376</v>
      </c>
    </row>
    <row r="9" spans="1:11" ht="409.5" customHeight="1" thickBot="1" x14ac:dyDescent="0.3">
      <c r="A9" s="423"/>
      <c r="B9" s="384"/>
      <c r="C9" s="200">
        <v>1.5</v>
      </c>
      <c r="D9" s="264" t="s">
        <v>753</v>
      </c>
      <c r="E9" s="264" t="s">
        <v>1434</v>
      </c>
      <c r="F9" s="264" t="s">
        <v>752</v>
      </c>
      <c r="G9" s="180" t="s">
        <v>155</v>
      </c>
      <c r="H9" s="264" t="s">
        <v>751</v>
      </c>
      <c r="I9" s="264"/>
      <c r="J9" s="264" t="s">
        <v>750</v>
      </c>
      <c r="K9" s="264" t="s">
        <v>1377</v>
      </c>
    </row>
    <row r="10" spans="1:11" ht="268.5" thickBot="1" x14ac:dyDescent="0.3">
      <c r="A10" s="395">
        <v>2</v>
      </c>
      <c r="B10" s="384" t="s">
        <v>749</v>
      </c>
      <c r="C10" s="254">
        <v>2.1</v>
      </c>
      <c r="D10" s="264" t="s">
        <v>1370</v>
      </c>
      <c r="E10" s="264" t="s">
        <v>1434</v>
      </c>
      <c r="F10" s="264" t="s">
        <v>748</v>
      </c>
      <c r="G10" s="202" t="s">
        <v>156</v>
      </c>
      <c r="H10" s="264" t="s">
        <v>1371</v>
      </c>
      <c r="I10" s="264" t="s">
        <v>739</v>
      </c>
      <c r="J10" s="264"/>
      <c r="K10" s="264" t="s">
        <v>747</v>
      </c>
    </row>
    <row r="11" spans="1:11" ht="252.75" thickBot="1" x14ac:dyDescent="0.3">
      <c r="A11" s="395"/>
      <c r="B11" s="384"/>
      <c r="C11" s="254">
        <v>2.2000000000000002</v>
      </c>
      <c r="D11" s="303" t="s">
        <v>746</v>
      </c>
      <c r="E11" s="264" t="s">
        <v>1434</v>
      </c>
      <c r="F11" s="264" t="s">
        <v>745</v>
      </c>
      <c r="G11" s="202">
        <v>50000</v>
      </c>
      <c r="H11" s="264" t="s">
        <v>743</v>
      </c>
      <c r="I11" s="264" t="s">
        <v>739</v>
      </c>
      <c r="J11" s="264"/>
      <c r="K11" s="264" t="s">
        <v>742</v>
      </c>
    </row>
    <row r="12" spans="1:11" ht="237" thickBot="1" x14ac:dyDescent="0.3">
      <c r="A12" s="395"/>
      <c r="B12" s="384"/>
      <c r="C12" s="254">
        <v>2.2999999999999998</v>
      </c>
      <c r="D12" s="264" t="s">
        <v>744</v>
      </c>
      <c r="E12" s="264" t="s">
        <v>1434</v>
      </c>
      <c r="F12" s="260" t="s">
        <v>1372</v>
      </c>
      <c r="G12" s="202">
        <v>20000</v>
      </c>
      <c r="H12" s="264" t="s">
        <v>743</v>
      </c>
      <c r="I12" s="264" t="s">
        <v>739</v>
      </c>
      <c r="J12" s="264"/>
      <c r="K12" s="264" t="s">
        <v>742</v>
      </c>
    </row>
    <row r="13" spans="1:11" ht="158.25" thickBot="1" x14ac:dyDescent="0.3">
      <c r="A13" s="395"/>
      <c r="B13" s="384"/>
      <c r="C13" s="254">
        <v>2.4</v>
      </c>
      <c r="D13" s="264" t="s">
        <v>741</v>
      </c>
      <c r="E13" s="264" t="s">
        <v>1434</v>
      </c>
      <c r="F13" s="264" t="s">
        <v>1373</v>
      </c>
      <c r="G13" s="179">
        <v>200000</v>
      </c>
      <c r="H13" s="264" t="s">
        <v>740</v>
      </c>
      <c r="I13" s="264" t="s">
        <v>739</v>
      </c>
      <c r="J13" s="264"/>
      <c r="K13" s="264" t="s">
        <v>738</v>
      </c>
    </row>
  </sheetData>
  <mergeCells count="9">
    <mergeCell ref="A5:A9"/>
    <mergeCell ref="B5:B9"/>
    <mergeCell ref="A10:A13"/>
    <mergeCell ref="B10:B13"/>
    <mergeCell ref="A1:K1"/>
    <mergeCell ref="A2:K2"/>
    <mergeCell ref="A4:B4"/>
    <mergeCell ref="C4:D4"/>
    <mergeCell ref="A3:K3"/>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zoomScale="80" zoomScaleNormal="80" workbookViewId="0">
      <selection sqref="A1:K1"/>
    </sheetView>
  </sheetViews>
  <sheetFormatPr defaultRowHeight="15" x14ac:dyDescent="0.25"/>
  <cols>
    <col min="1" max="1" width="9.140625" style="253"/>
    <col min="2" max="2" width="14.28515625" style="253" customWidth="1"/>
    <col min="3" max="3" width="5.28515625" style="253" customWidth="1"/>
    <col min="4" max="4" width="14.7109375" style="253" customWidth="1"/>
    <col min="5" max="5" width="9.140625" style="253"/>
    <col min="6" max="6" width="17.5703125" style="253" customWidth="1"/>
    <col min="7" max="7" width="14" style="253" customWidth="1"/>
    <col min="8" max="10" width="9.140625" style="253"/>
    <col min="11" max="11" width="17.7109375" style="253" customWidth="1"/>
    <col min="12" max="16384" width="9.140625" style="253"/>
  </cols>
  <sheetData>
    <row r="1" spans="1:11" ht="21" customHeight="1" thickBot="1" x14ac:dyDescent="0.3">
      <c r="A1" s="388" t="s">
        <v>495</v>
      </c>
      <c r="B1" s="388"/>
      <c r="C1" s="388"/>
      <c r="D1" s="388"/>
      <c r="E1" s="388"/>
      <c r="F1" s="388"/>
      <c r="G1" s="388"/>
      <c r="H1" s="388"/>
      <c r="I1" s="388"/>
      <c r="J1" s="388"/>
      <c r="K1" s="388"/>
    </row>
    <row r="2" spans="1:11" ht="19.5" customHeight="1" thickBot="1" x14ac:dyDescent="0.3">
      <c r="A2" s="389" t="s">
        <v>849</v>
      </c>
      <c r="B2" s="389"/>
      <c r="C2" s="389"/>
      <c r="D2" s="389"/>
      <c r="E2" s="389"/>
      <c r="F2" s="389"/>
      <c r="G2" s="389"/>
      <c r="H2" s="389"/>
      <c r="I2" s="389"/>
      <c r="J2" s="389"/>
      <c r="K2" s="389"/>
    </row>
    <row r="3" spans="1:11" ht="19.5" customHeight="1" thickBot="1" x14ac:dyDescent="0.3">
      <c r="A3" s="388" t="s">
        <v>807</v>
      </c>
      <c r="B3" s="388"/>
      <c r="C3" s="388"/>
      <c r="D3" s="388"/>
      <c r="E3" s="388"/>
      <c r="F3" s="388"/>
      <c r="G3" s="388"/>
      <c r="H3" s="388"/>
      <c r="I3" s="388"/>
      <c r="J3" s="388"/>
      <c r="K3" s="388"/>
    </row>
    <row r="4" spans="1:11" ht="90.75" thickBot="1" x14ac:dyDescent="0.3">
      <c r="A4" s="404" t="s">
        <v>493</v>
      </c>
      <c r="B4" s="404"/>
      <c r="C4" s="404" t="s">
        <v>419</v>
      </c>
      <c r="D4" s="404"/>
      <c r="E4" s="258" t="s">
        <v>568</v>
      </c>
      <c r="F4" s="258" t="s">
        <v>567</v>
      </c>
      <c r="G4" s="275" t="s">
        <v>492</v>
      </c>
      <c r="H4" s="258" t="s">
        <v>491</v>
      </c>
      <c r="I4" s="258" t="s">
        <v>490</v>
      </c>
      <c r="J4" s="258" t="s">
        <v>489</v>
      </c>
      <c r="K4" s="258" t="s">
        <v>953</v>
      </c>
    </row>
    <row r="5" spans="1:11" ht="347.25" thickBot="1" x14ac:dyDescent="0.3">
      <c r="A5" s="395">
        <v>1</v>
      </c>
      <c r="B5" s="384" t="s">
        <v>806</v>
      </c>
      <c r="C5" s="254">
        <v>1.1000000000000001</v>
      </c>
      <c r="D5" s="254" t="s">
        <v>1378</v>
      </c>
      <c r="E5" s="254" t="s">
        <v>1483</v>
      </c>
      <c r="F5" s="254" t="s">
        <v>1379</v>
      </c>
      <c r="G5" s="119" t="s">
        <v>805</v>
      </c>
      <c r="H5" s="254" t="s">
        <v>779</v>
      </c>
      <c r="I5" s="254" t="s">
        <v>766</v>
      </c>
      <c r="J5" s="256" t="s">
        <v>157</v>
      </c>
      <c r="K5" s="254" t="s">
        <v>804</v>
      </c>
    </row>
    <row r="6" spans="1:11" ht="182.25" thickBot="1" x14ac:dyDescent="0.3">
      <c r="A6" s="395"/>
      <c r="B6" s="384"/>
      <c r="C6" s="254">
        <v>1.2</v>
      </c>
      <c r="D6" s="254" t="s">
        <v>803</v>
      </c>
      <c r="E6" s="254" t="s">
        <v>1483</v>
      </c>
      <c r="F6" s="254" t="s">
        <v>802</v>
      </c>
      <c r="G6" s="254" t="s">
        <v>801</v>
      </c>
      <c r="H6" s="254" t="s">
        <v>800</v>
      </c>
      <c r="I6" s="254" t="s">
        <v>766</v>
      </c>
      <c r="J6" s="256" t="s">
        <v>157</v>
      </c>
      <c r="K6" s="254" t="s">
        <v>799</v>
      </c>
    </row>
    <row r="7" spans="1:11" ht="215.25" thickBot="1" x14ac:dyDescent="0.3">
      <c r="A7" s="395"/>
      <c r="B7" s="384"/>
      <c r="C7" s="254">
        <v>1.3</v>
      </c>
      <c r="D7" s="254" t="s">
        <v>798</v>
      </c>
      <c r="E7" s="254" t="s">
        <v>1483</v>
      </c>
      <c r="F7" s="254" t="s">
        <v>1380</v>
      </c>
      <c r="G7" s="254" t="s">
        <v>797</v>
      </c>
      <c r="H7" s="254" t="s">
        <v>796</v>
      </c>
      <c r="I7" s="254" t="s">
        <v>766</v>
      </c>
      <c r="J7" s="256" t="s">
        <v>157</v>
      </c>
      <c r="K7" s="254" t="s">
        <v>778</v>
      </c>
    </row>
    <row r="8" spans="1:11" ht="330.75" thickBot="1" x14ac:dyDescent="0.3">
      <c r="A8" s="395">
        <v>2</v>
      </c>
      <c r="B8" s="384" t="s">
        <v>795</v>
      </c>
      <c r="C8" s="254">
        <v>2.1</v>
      </c>
      <c r="D8" s="254" t="s">
        <v>794</v>
      </c>
      <c r="E8" s="254" t="s">
        <v>1483</v>
      </c>
      <c r="F8" s="254" t="s">
        <v>1381</v>
      </c>
      <c r="G8" s="254" t="s">
        <v>793</v>
      </c>
      <c r="H8" s="254" t="s">
        <v>779</v>
      </c>
      <c r="I8" s="254" t="s">
        <v>766</v>
      </c>
      <c r="J8" s="256" t="s">
        <v>157</v>
      </c>
      <c r="K8" s="254" t="s">
        <v>792</v>
      </c>
    </row>
    <row r="9" spans="1:11" ht="149.25" thickBot="1" x14ac:dyDescent="0.3">
      <c r="A9" s="395"/>
      <c r="B9" s="384"/>
      <c r="C9" s="254">
        <v>2.2000000000000002</v>
      </c>
      <c r="D9" s="254" t="s">
        <v>791</v>
      </c>
      <c r="E9" s="254" t="s">
        <v>1483</v>
      </c>
      <c r="F9" s="254" t="s">
        <v>790</v>
      </c>
      <c r="G9" s="254" t="s">
        <v>789</v>
      </c>
      <c r="H9" s="254" t="s">
        <v>779</v>
      </c>
      <c r="I9" s="254" t="s">
        <v>766</v>
      </c>
      <c r="J9" s="256" t="s">
        <v>157</v>
      </c>
      <c r="K9" s="254" t="s">
        <v>765</v>
      </c>
    </row>
    <row r="10" spans="1:11" ht="182.25" thickBot="1" x14ac:dyDescent="0.3">
      <c r="A10" s="395"/>
      <c r="B10" s="384"/>
      <c r="C10" s="254">
        <v>2.2999999999999998</v>
      </c>
      <c r="D10" s="254" t="s">
        <v>788</v>
      </c>
      <c r="E10" s="254" t="s">
        <v>770</v>
      </c>
      <c r="F10" s="254" t="s">
        <v>787</v>
      </c>
      <c r="G10" s="119" t="s">
        <v>158</v>
      </c>
      <c r="H10" s="254" t="s">
        <v>786</v>
      </c>
      <c r="I10" s="254" t="s">
        <v>766</v>
      </c>
      <c r="J10" s="256" t="s">
        <v>157</v>
      </c>
      <c r="K10" s="254" t="s">
        <v>765</v>
      </c>
    </row>
    <row r="11" spans="1:11" ht="132.75" thickBot="1" x14ac:dyDescent="0.3">
      <c r="A11" s="395"/>
      <c r="B11" s="384"/>
      <c r="C11" s="254">
        <v>2.4</v>
      </c>
      <c r="D11" s="254" t="s">
        <v>1382</v>
      </c>
      <c r="E11" s="254" t="s">
        <v>1483</v>
      </c>
      <c r="F11" s="254" t="s">
        <v>785</v>
      </c>
      <c r="G11" s="254" t="s">
        <v>774</v>
      </c>
      <c r="H11" s="254" t="s">
        <v>779</v>
      </c>
      <c r="I11" s="254" t="s">
        <v>766</v>
      </c>
      <c r="J11" s="256" t="s">
        <v>157</v>
      </c>
      <c r="K11" s="254" t="s">
        <v>778</v>
      </c>
    </row>
    <row r="12" spans="1:11" ht="198.75" thickBot="1" x14ac:dyDescent="0.3">
      <c r="A12" s="395">
        <v>3</v>
      </c>
      <c r="B12" s="384" t="s">
        <v>784</v>
      </c>
      <c r="C12" s="254">
        <v>3.1</v>
      </c>
      <c r="D12" s="254" t="s">
        <v>783</v>
      </c>
      <c r="E12" s="254" t="s">
        <v>1483</v>
      </c>
      <c r="F12" s="254" t="s">
        <v>782</v>
      </c>
      <c r="G12" s="254" t="s">
        <v>159</v>
      </c>
      <c r="H12" s="254" t="s">
        <v>1383</v>
      </c>
      <c r="I12" s="254" t="s">
        <v>766</v>
      </c>
      <c r="J12" s="256" t="s">
        <v>157</v>
      </c>
      <c r="K12" s="254" t="s">
        <v>778</v>
      </c>
    </row>
    <row r="13" spans="1:11" ht="182.25" thickBot="1" x14ac:dyDescent="0.3">
      <c r="A13" s="395"/>
      <c r="B13" s="384"/>
      <c r="C13" s="254">
        <v>3.2</v>
      </c>
      <c r="D13" s="254" t="s">
        <v>781</v>
      </c>
      <c r="E13" s="254" t="s">
        <v>1483</v>
      </c>
      <c r="F13" s="254" t="s">
        <v>780</v>
      </c>
      <c r="G13" s="254" t="s">
        <v>774</v>
      </c>
      <c r="H13" s="254" t="s">
        <v>779</v>
      </c>
      <c r="I13" s="254" t="s">
        <v>766</v>
      </c>
      <c r="J13" s="256" t="s">
        <v>157</v>
      </c>
      <c r="K13" s="254" t="s">
        <v>778</v>
      </c>
    </row>
    <row r="14" spans="1:11" ht="83.25" customHeight="1" thickBot="1" x14ac:dyDescent="0.3">
      <c r="A14" s="254">
        <v>4</v>
      </c>
      <c r="B14" s="426" t="s">
        <v>777</v>
      </c>
      <c r="C14" s="254">
        <v>4.0999999999999996</v>
      </c>
      <c r="D14" s="254" t="s">
        <v>776</v>
      </c>
      <c r="E14" s="254" t="s">
        <v>1483</v>
      </c>
      <c r="F14" s="254" t="s">
        <v>775</v>
      </c>
      <c r="G14" s="254" t="s">
        <v>774</v>
      </c>
      <c r="H14" s="254" t="s">
        <v>773</v>
      </c>
      <c r="I14" s="254" t="s">
        <v>766</v>
      </c>
      <c r="J14" s="256" t="s">
        <v>157</v>
      </c>
      <c r="K14" s="254" t="s">
        <v>772</v>
      </c>
    </row>
    <row r="15" spans="1:11" ht="409.6" thickBot="1" x14ac:dyDescent="0.3">
      <c r="A15" s="254"/>
      <c r="B15" s="427"/>
      <c r="C15" s="254">
        <v>4.2</v>
      </c>
      <c r="D15" s="254" t="s">
        <v>771</v>
      </c>
      <c r="E15" s="254" t="s">
        <v>1483</v>
      </c>
      <c r="F15" s="254" t="s">
        <v>769</v>
      </c>
      <c r="G15" s="254" t="s">
        <v>768</v>
      </c>
      <c r="H15" s="254" t="s">
        <v>767</v>
      </c>
      <c r="I15" s="254" t="s">
        <v>766</v>
      </c>
      <c r="J15" s="256" t="s">
        <v>157</v>
      </c>
      <c r="K15" s="254" t="s">
        <v>765</v>
      </c>
    </row>
  </sheetData>
  <mergeCells count="12">
    <mergeCell ref="B14:B15"/>
    <mergeCell ref="A5:A7"/>
    <mergeCell ref="B5:B7"/>
    <mergeCell ref="A8:A11"/>
    <mergeCell ref="B8:B11"/>
    <mergeCell ref="A12:A13"/>
    <mergeCell ref="B12:B13"/>
    <mergeCell ref="A1:K1"/>
    <mergeCell ref="A2:K2"/>
    <mergeCell ref="A4:B4"/>
    <mergeCell ref="C4:D4"/>
    <mergeCell ref="A3:K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80" zoomScaleNormal="80" workbookViewId="0">
      <selection sqref="A1:K1"/>
    </sheetView>
  </sheetViews>
  <sheetFormatPr defaultRowHeight="15" x14ac:dyDescent="0.25"/>
  <cols>
    <col min="1" max="1" width="9.28515625" style="253" bestFit="1" customWidth="1"/>
    <col min="2" max="2" width="13.140625" style="253" customWidth="1"/>
    <col min="3" max="3" width="6.28515625" style="253" customWidth="1"/>
    <col min="4" max="4" width="18.5703125" style="253" customWidth="1"/>
    <col min="5" max="5" width="9.140625" style="253"/>
    <col min="6" max="6" width="28.5703125" style="253" customWidth="1"/>
    <col min="7" max="7" width="16" style="253" customWidth="1"/>
    <col min="8" max="8" width="11.85546875" style="253" customWidth="1"/>
    <col min="9" max="9" width="15" style="253" customWidth="1"/>
    <col min="10" max="10" width="11.28515625" style="253" customWidth="1"/>
    <col min="11" max="11" width="14" style="253" customWidth="1"/>
    <col min="12" max="16384" width="9.140625" style="253"/>
  </cols>
  <sheetData>
    <row r="1" spans="1:11" ht="21" customHeight="1" thickBot="1" x14ac:dyDescent="0.3">
      <c r="A1" s="388" t="s">
        <v>495</v>
      </c>
      <c r="B1" s="388"/>
      <c r="C1" s="388"/>
      <c r="D1" s="388"/>
      <c r="E1" s="388"/>
      <c r="F1" s="388"/>
      <c r="G1" s="388"/>
      <c r="H1" s="388"/>
      <c r="I1" s="388"/>
      <c r="J1" s="388"/>
      <c r="K1" s="388"/>
    </row>
    <row r="2" spans="1:11" ht="19.5" customHeight="1" thickBot="1" x14ac:dyDescent="0.3">
      <c r="A2" s="389" t="s">
        <v>849</v>
      </c>
      <c r="B2" s="389"/>
      <c r="C2" s="389"/>
      <c r="D2" s="389"/>
      <c r="E2" s="389"/>
      <c r="F2" s="389"/>
      <c r="G2" s="389"/>
      <c r="H2" s="389"/>
      <c r="I2" s="389"/>
      <c r="J2" s="389"/>
      <c r="K2" s="389"/>
    </row>
    <row r="3" spans="1:11" ht="18.75" customHeight="1" thickBot="1" x14ac:dyDescent="0.3">
      <c r="A3" s="388" t="s">
        <v>848</v>
      </c>
      <c r="B3" s="388"/>
      <c r="C3" s="388"/>
      <c r="D3" s="388"/>
      <c r="E3" s="388"/>
      <c r="F3" s="388"/>
      <c r="G3" s="388"/>
      <c r="H3" s="388"/>
      <c r="I3" s="388"/>
      <c r="J3" s="388"/>
      <c r="K3" s="388"/>
    </row>
    <row r="4" spans="1:11" ht="83.25" thickBot="1" x14ac:dyDescent="0.3">
      <c r="A4" s="429" t="s">
        <v>493</v>
      </c>
      <c r="B4" s="429"/>
      <c r="C4" s="429" t="s">
        <v>419</v>
      </c>
      <c r="D4" s="429"/>
      <c r="E4" s="262" t="s">
        <v>568</v>
      </c>
      <c r="F4" s="262" t="s">
        <v>567</v>
      </c>
      <c r="G4" s="276" t="s">
        <v>492</v>
      </c>
      <c r="H4" s="262" t="s">
        <v>491</v>
      </c>
      <c r="I4" s="262" t="s">
        <v>490</v>
      </c>
      <c r="J4" s="262" t="s">
        <v>489</v>
      </c>
      <c r="K4" s="262" t="s">
        <v>953</v>
      </c>
    </row>
    <row r="5" spans="1:11" ht="126.75" thickBot="1" x14ac:dyDescent="0.3">
      <c r="A5" s="428">
        <v>1</v>
      </c>
      <c r="B5" s="420" t="s">
        <v>847</v>
      </c>
      <c r="C5" s="264" t="s">
        <v>160</v>
      </c>
      <c r="D5" s="264" t="s">
        <v>1385</v>
      </c>
      <c r="E5" s="264" t="s">
        <v>1484</v>
      </c>
      <c r="F5" s="264" t="s">
        <v>1386</v>
      </c>
      <c r="G5" s="180">
        <v>20000</v>
      </c>
      <c r="H5" s="264" t="s">
        <v>845</v>
      </c>
      <c r="I5" s="264" t="s">
        <v>824</v>
      </c>
      <c r="J5" s="125"/>
      <c r="K5" s="264" t="s">
        <v>808</v>
      </c>
    </row>
    <row r="6" spans="1:11" ht="408.75" customHeight="1" thickBot="1" x14ac:dyDescent="0.3">
      <c r="A6" s="428"/>
      <c r="B6" s="420"/>
      <c r="C6" s="264" t="s">
        <v>161</v>
      </c>
      <c r="D6" s="264" t="s">
        <v>846</v>
      </c>
      <c r="E6" s="264" t="s">
        <v>1434</v>
      </c>
      <c r="F6" s="264" t="s">
        <v>1387</v>
      </c>
      <c r="G6" s="180">
        <v>50000</v>
      </c>
      <c r="H6" s="264" t="s">
        <v>845</v>
      </c>
      <c r="I6" s="264" t="s">
        <v>824</v>
      </c>
      <c r="J6" s="125" t="s">
        <v>157</v>
      </c>
      <c r="K6" s="264" t="s">
        <v>808</v>
      </c>
    </row>
    <row r="7" spans="1:11" ht="378.75" thickBot="1" x14ac:dyDescent="0.3">
      <c r="A7" s="428"/>
      <c r="B7" s="420"/>
      <c r="C7" s="264">
        <v>1.3</v>
      </c>
      <c r="D7" s="264" t="s">
        <v>844</v>
      </c>
      <c r="E7" s="264" t="s">
        <v>1485</v>
      </c>
      <c r="F7" s="264" t="s">
        <v>843</v>
      </c>
      <c r="G7" s="203">
        <v>25000</v>
      </c>
      <c r="H7" s="264" t="s">
        <v>821</v>
      </c>
      <c r="I7" s="264" t="s">
        <v>824</v>
      </c>
      <c r="J7" s="125" t="s">
        <v>157</v>
      </c>
      <c r="K7" s="264" t="s">
        <v>808</v>
      </c>
    </row>
    <row r="8" spans="1:11" ht="111" thickBot="1" x14ac:dyDescent="0.3">
      <c r="A8" s="428"/>
      <c r="B8" s="420"/>
      <c r="C8" s="264" t="s">
        <v>162</v>
      </c>
      <c r="D8" s="264" t="s">
        <v>842</v>
      </c>
      <c r="E8" s="264" t="s">
        <v>507</v>
      </c>
      <c r="F8" s="264" t="s">
        <v>841</v>
      </c>
      <c r="G8" s="180">
        <v>10000</v>
      </c>
      <c r="H8" s="264" t="s">
        <v>838</v>
      </c>
      <c r="I8" s="264" t="s">
        <v>824</v>
      </c>
      <c r="J8" s="125" t="s">
        <v>157</v>
      </c>
      <c r="K8" s="264" t="s">
        <v>808</v>
      </c>
    </row>
    <row r="9" spans="1:11" ht="111" thickBot="1" x14ac:dyDescent="0.3">
      <c r="A9" s="428"/>
      <c r="B9" s="420"/>
      <c r="C9" s="264" t="s">
        <v>163</v>
      </c>
      <c r="D9" s="264" t="s">
        <v>840</v>
      </c>
      <c r="E9" s="264" t="s">
        <v>1486</v>
      </c>
      <c r="F9" s="264" t="s">
        <v>839</v>
      </c>
      <c r="G9" s="203">
        <v>5000</v>
      </c>
      <c r="H9" s="264" t="s">
        <v>838</v>
      </c>
      <c r="I9" s="125" t="s">
        <v>157</v>
      </c>
      <c r="J9" s="125" t="s">
        <v>157</v>
      </c>
      <c r="K9" s="264" t="s">
        <v>808</v>
      </c>
    </row>
    <row r="10" spans="1:11" ht="126.75" thickBot="1" x14ac:dyDescent="0.3">
      <c r="A10" s="428"/>
      <c r="B10" s="420"/>
      <c r="C10" s="264" t="s">
        <v>164</v>
      </c>
      <c r="D10" s="264" t="s">
        <v>1388</v>
      </c>
      <c r="E10" s="264" t="s">
        <v>1487</v>
      </c>
      <c r="F10" s="264" t="s">
        <v>837</v>
      </c>
      <c r="G10" s="180">
        <v>30000</v>
      </c>
      <c r="H10" s="264" t="s">
        <v>836</v>
      </c>
      <c r="I10" s="264" t="s">
        <v>824</v>
      </c>
      <c r="J10" s="125" t="s">
        <v>157</v>
      </c>
      <c r="K10" s="264" t="s">
        <v>808</v>
      </c>
    </row>
    <row r="11" spans="1:11" ht="111" thickBot="1" x14ac:dyDescent="0.3">
      <c r="A11" s="428"/>
      <c r="B11" s="420"/>
      <c r="C11" s="264" t="s">
        <v>165</v>
      </c>
      <c r="D11" s="264" t="s">
        <v>835</v>
      </c>
      <c r="E11" s="264" t="s">
        <v>1488</v>
      </c>
      <c r="F11" s="264" t="s">
        <v>834</v>
      </c>
      <c r="G11" s="180">
        <v>10000</v>
      </c>
      <c r="H11" s="264" t="s">
        <v>779</v>
      </c>
      <c r="I11" s="125" t="s">
        <v>157</v>
      </c>
      <c r="J11" s="125" t="s">
        <v>157</v>
      </c>
      <c r="K11" s="264" t="s">
        <v>808</v>
      </c>
    </row>
    <row r="12" spans="1:11" s="64" customFormat="1" ht="95.25" thickBot="1" x14ac:dyDescent="0.3">
      <c r="A12" s="264"/>
      <c r="B12" s="261"/>
      <c r="C12" s="264">
        <v>1.8</v>
      </c>
      <c r="D12" s="264" t="s">
        <v>833</v>
      </c>
      <c r="E12" s="264" t="s">
        <v>1489</v>
      </c>
      <c r="F12" s="264" t="s">
        <v>832</v>
      </c>
      <c r="G12" s="180"/>
      <c r="H12" s="264"/>
      <c r="I12" s="125"/>
      <c r="J12" s="125"/>
      <c r="K12" s="264"/>
    </row>
    <row r="13" spans="1:11" s="64" customFormat="1" ht="66.75" thickBot="1" x14ac:dyDescent="0.35">
      <c r="A13" s="264"/>
      <c r="B13" s="261"/>
      <c r="C13" s="264">
        <v>1.9</v>
      </c>
      <c r="D13" s="204" t="s">
        <v>1389</v>
      </c>
      <c r="E13" s="264" t="s">
        <v>1489</v>
      </c>
      <c r="F13" s="264" t="s">
        <v>832</v>
      </c>
      <c r="G13" s="180"/>
      <c r="H13" s="264"/>
      <c r="I13" s="125"/>
      <c r="J13" s="125"/>
      <c r="K13" s="264"/>
    </row>
    <row r="14" spans="1:11" ht="111" customHeight="1" thickBot="1" x14ac:dyDescent="0.3">
      <c r="A14" s="428"/>
      <c r="B14" s="420" t="s">
        <v>831</v>
      </c>
      <c r="C14" s="264" t="s">
        <v>166</v>
      </c>
      <c r="D14" s="264" t="s">
        <v>1390</v>
      </c>
      <c r="E14" s="264" t="s">
        <v>1490</v>
      </c>
      <c r="F14" s="264" t="s">
        <v>830</v>
      </c>
      <c r="G14" s="180">
        <v>608000</v>
      </c>
      <c r="H14" s="264" t="s">
        <v>829</v>
      </c>
      <c r="I14" s="264" t="s">
        <v>824</v>
      </c>
      <c r="J14" s="125" t="s">
        <v>157</v>
      </c>
      <c r="K14" s="264" t="s">
        <v>808</v>
      </c>
    </row>
    <row r="15" spans="1:11" ht="111" thickBot="1" x14ac:dyDescent="0.3">
      <c r="A15" s="428"/>
      <c r="B15" s="420"/>
      <c r="C15" s="264" t="s">
        <v>167</v>
      </c>
      <c r="D15" s="125" t="s">
        <v>828</v>
      </c>
      <c r="E15" s="125" t="s">
        <v>1434</v>
      </c>
      <c r="F15" s="125" t="s">
        <v>1391</v>
      </c>
      <c r="G15" s="203">
        <v>5000</v>
      </c>
      <c r="H15" s="264" t="s">
        <v>779</v>
      </c>
      <c r="I15" s="264" t="s">
        <v>824</v>
      </c>
      <c r="J15" s="125" t="s">
        <v>157</v>
      </c>
      <c r="K15" s="264" t="s">
        <v>808</v>
      </c>
    </row>
    <row r="16" spans="1:11" ht="126.75" thickBot="1" x14ac:dyDescent="0.3">
      <c r="A16" s="428"/>
      <c r="B16" s="420"/>
      <c r="C16" s="264" t="s">
        <v>168</v>
      </c>
      <c r="D16" s="264" t="s">
        <v>827</v>
      </c>
      <c r="E16" s="264" t="s">
        <v>1491</v>
      </c>
      <c r="F16" s="264" t="s">
        <v>826</v>
      </c>
      <c r="G16" s="203" t="s">
        <v>825</v>
      </c>
      <c r="H16" s="264" t="s">
        <v>779</v>
      </c>
      <c r="I16" s="264" t="s">
        <v>824</v>
      </c>
      <c r="J16" s="125" t="s">
        <v>157</v>
      </c>
      <c r="K16" s="264" t="s">
        <v>808</v>
      </c>
    </row>
    <row r="17" spans="1:11" ht="111" thickBot="1" x14ac:dyDescent="0.3">
      <c r="A17" s="264"/>
      <c r="B17" s="420"/>
      <c r="C17" s="264" t="s">
        <v>169</v>
      </c>
      <c r="D17" s="264" t="s">
        <v>823</v>
      </c>
      <c r="E17" s="125" t="s">
        <v>1434</v>
      </c>
      <c r="F17" s="264" t="s">
        <v>822</v>
      </c>
      <c r="G17" s="203">
        <v>2100000</v>
      </c>
      <c r="H17" s="264" t="s">
        <v>821</v>
      </c>
      <c r="I17" s="125" t="s">
        <v>157</v>
      </c>
      <c r="J17" s="125" t="s">
        <v>820</v>
      </c>
      <c r="K17" s="264" t="s">
        <v>808</v>
      </c>
    </row>
    <row r="18" spans="1:11" ht="111" thickBot="1" x14ac:dyDescent="0.3">
      <c r="A18" s="157"/>
      <c r="B18" s="420" t="s">
        <v>1392</v>
      </c>
      <c r="C18" s="264" t="s">
        <v>170</v>
      </c>
      <c r="D18" s="39" t="s">
        <v>819</v>
      </c>
      <c r="E18" s="264" t="s">
        <v>1487</v>
      </c>
      <c r="F18" s="264" t="s">
        <v>1393</v>
      </c>
      <c r="G18" s="203">
        <v>10000</v>
      </c>
      <c r="H18" s="264" t="s">
        <v>815</v>
      </c>
      <c r="I18" s="125" t="s">
        <v>157</v>
      </c>
      <c r="J18" s="125" t="s">
        <v>157</v>
      </c>
      <c r="K18" s="264" t="s">
        <v>808</v>
      </c>
    </row>
    <row r="19" spans="1:11" ht="189.75" thickBot="1" x14ac:dyDescent="0.3">
      <c r="A19" s="157"/>
      <c r="B19" s="420"/>
      <c r="C19" s="264" t="s">
        <v>171</v>
      </c>
      <c r="D19" s="264" t="s">
        <v>818</v>
      </c>
      <c r="E19" s="264" t="s">
        <v>1485</v>
      </c>
      <c r="F19" s="264" t="s">
        <v>817</v>
      </c>
      <c r="G19" s="203">
        <v>10000</v>
      </c>
      <c r="H19" s="264" t="s">
        <v>815</v>
      </c>
      <c r="I19" s="125" t="s">
        <v>157</v>
      </c>
      <c r="J19" s="125" t="s">
        <v>157</v>
      </c>
      <c r="K19" s="264" t="s">
        <v>808</v>
      </c>
    </row>
    <row r="20" spans="1:11" ht="111" thickBot="1" x14ac:dyDescent="0.3">
      <c r="A20" s="157"/>
      <c r="B20" s="420"/>
      <c r="C20" s="264" t="s">
        <v>172</v>
      </c>
      <c r="D20" s="39" t="s">
        <v>1394</v>
      </c>
      <c r="E20" s="264" t="s">
        <v>1492</v>
      </c>
      <c r="F20" s="264" t="s">
        <v>816</v>
      </c>
      <c r="G20" s="203">
        <v>10000</v>
      </c>
      <c r="H20" s="264" t="s">
        <v>815</v>
      </c>
      <c r="I20" s="125" t="s">
        <v>157</v>
      </c>
      <c r="J20" s="125" t="s">
        <v>157</v>
      </c>
      <c r="K20" s="264" t="s">
        <v>808</v>
      </c>
    </row>
    <row r="21" spans="1:11" ht="142.5" thickBot="1" x14ac:dyDescent="0.3">
      <c r="A21" s="157"/>
      <c r="B21" s="420"/>
      <c r="C21" s="264">
        <v>3.4</v>
      </c>
      <c r="D21" s="264" t="s">
        <v>814</v>
      </c>
      <c r="E21" s="125" t="s">
        <v>1434</v>
      </c>
      <c r="F21" s="264" t="s">
        <v>813</v>
      </c>
      <c r="G21" s="203" t="s">
        <v>812</v>
      </c>
      <c r="H21" s="264" t="s">
        <v>811</v>
      </c>
      <c r="I21" s="125" t="s">
        <v>157</v>
      </c>
      <c r="J21" s="264"/>
      <c r="K21" s="264" t="s">
        <v>808</v>
      </c>
    </row>
    <row r="22" spans="1:11" ht="111" thickBot="1" x14ac:dyDescent="0.3">
      <c r="A22" s="157"/>
      <c r="B22" s="420"/>
      <c r="C22" s="264" t="s">
        <v>173</v>
      </c>
      <c r="D22" s="264" t="s">
        <v>1395</v>
      </c>
      <c r="E22" s="125" t="s">
        <v>1434</v>
      </c>
      <c r="F22" s="264" t="s">
        <v>810</v>
      </c>
      <c r="G22" s="203" t="s">
        <v>809</v>
      </c>
      <c r="H22" s="264"/>
      <c r="I22" s="125" t="s">
        <v>157</v>
      </c>
      <c r="J22" s="264"/>
      <c r="K22" s="264" t="s">
        <v>808</v>
      </c>
    </row>
  </sheetData>
  <mergeCells count="10">
    <mergeCell ref="A14:A16"/>
    <mergeCell ref="B14:B17"/>
    <mergeCell ref="B18:B22"/>
    <mergeCell ref="A1:K1"/>
    <mergeCell ref="A2:K2"/>
    <mergeCell ref="A4:B4"/>
    <mergeCell ref="A3:K3"/>
    <mergeCell ref="C4:D4"/>
    <mergeCell ref="A5:A11"/>
    <mergeCell ref="B5:B11"/>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80" zoomScaleNormal="80" workbookViewId="0">
      <selection sqref="A1:K1"/>
    </sheetView>
  </sheetViews>
  <sheetFormatPr defaultRowHeight="15" x14ac:dyDescent="0.25"/>
  <cols>
    <col min="1" max="1" width="4.7109375" style="253" customWidth="1"/>
    <col min="2" max="2" width="23.85546875" style="253" customWidth="1"/>
    <col min="3" max="3" width="6.28515625" style="253" customWidth="1"/>
    <col min="4" max="4" width="21.85546875" style="253" customWidth="1"/>
    <col min="5" max="5" width="14" style="253" customWidth="1"/>
    <col min="6" max="6" width="15.42578125" style="253" customWidth="1"/>
    <col min="7" max="7" width="15.140625" style="253" customWidth="1"/>
    <col min="8" max="8" width="11" style="253" customWidth="1"/>
    <col min="9" max="9" width="12.85546875" style="253" customWidth="1"/>
    <col min="10" max="10" width="12.42578125" style="253" customWidth="1"/>
    <col min="11" max="11" width="24.7109375" style="253" customWidth="1"/>
    <col min="12" max="16384" width="9.140625" style="253"/>
  </cols>
  <sheetData>
    <row r="1" spans="1:11" ht="21" customHeight="1" thickBot="1" x14ac:dyDescent="0.3">
      <c r="A1" s="388" t="s">
        <v>495</v>
      </c>
      <c r="B1" s="388"/>
      <c r="C1" s="388"/>
      <c r="D1" s="388"/>
      <c r="E1" s="388"/>
      <c r="F1" s="388"/>
      <c r="G1" s="388"/>
      <c r="H1" s="388"/>
      <c r="I1" s="388"/>
      <c r="J1" s="388"/>
      <c r="K1" s="388"/>
    </row>
    <row r="2" spans="1:11" ht="19.5" customHeight="1" thickBot="1" x14ac:dyDescent="0.3">
      <c r="A2" s="389" t="s">
        <v>849</v>
      </c>
      <c r="B2" s="389"/>
      <c r="C2" s="389"/>
      <c r="D2" s="389"/>
      <c r="E2" s="389"/>
      <c r="F2" s="389"/>
      <c r="G2" s="389"/>
      <c r="H2" s="389"/>
      <c r="I2" s="389"/>
      <c r="J2" s="389"/>
      <c r="K2" s="389"/>
    </row>
    <row r="3" spans="1:11" ht="19.5" customHeight="1" thickBot="1" x14ac:dyDescent="0.3">
      <c r="A3" s="388" t="s">
        <v>909</v>
      </c>
      <c r="B3" s="388"/>
      <c r="C3" s="388"/>
      <c r="D3" s="388"/>
      <c r="E3" s="388"/>
      <c r="F3" s="388"/>
      <c r="G3" s="388"/>
      <c r="H3" s="388"/>
      <c r="I3" s="388"/>
      <c r="J3" s="388"/>
      <c r="K3" s="388"/>
    </row>
    <row r="4" spans="1:11" ht="60.75" thickBot="1" x14ac:dyDescent="0.3">
      <c r="A4" s="404" t="s">
        <v>493</v>
      </c>
      <c r="B4" s="404"/>
      <c r="C4" s="404" t="s">
        <v>419</v>
      </c>
      <c r="D4" s="404"/>
      <c r="E4" s="258" t="s">
        <v>568</v>
      </c>
      <c r="F4" s="258" t="s">
        <v>567</v>
      </c>
      <c r="G4" s="275" t="s">
        <v>492</v>
      </c>
      <c r="H4" s="258" t="s">
        <v>491</v>
      </c>
      <c r="I4" s="258" t="s">
        <v>490</v>
      </c>
      <c r="J4" s="258" t="s">
        <v>489</v>
      </c>
      <c r="K4" s="258" t="s">
        <v>953</v>
      </c>
    </row>
    <row r="5" spans="1:11" ht="126" customHeight="1" thickBot="1" x14ac:dyDescent="0.3">
      <c r="A5" s="386">
        <v>1</v>
      </c>
      <c r="B5" s="395" t="s">
        <v>1396</v>
      </c>
      <c r="C5" s="254">
        <v>1.1000000000000001</v>
      </c>
      <c r="D5" s="254" t="s">
        <v>908</v>
      </c>
      <c r="E5" s="254" t="s">
        <v>851</v>
      </c>
      <c r="F5" s="254" t="s">
        <v>907</v>
      </c>
      <c r="G5" s="181">
        <v>16620</v>
      </c>
      <c r="H5" s="254" t="s">
        <v>901</v>
      </c>
      <c r="I5" s="254"/>
      <c r="J5" s="254"/>
      <c r="K5" s="254" t="s">
        <v>906</v>
      </c>
    </row>
    <row r="6" spans="1:11" ht="165.75" thickBot="1" x14ac:dyDescent="0.3">
      <c r="A6" s="386"/>
      <c r="B6" s="395"/>
      <c r="C6" s="254">
        <v>1.2</v>
      </c>
      <c r="D6" s="254" t="s">
        <v>905</v>
      </c>
      <c r="E6" s="254" t="s">
        <v>851</v>
      </c>
      <c r="F6" s="254" t="s">
        <v>904</v>
      </c>
      <c r="G6" s="254"/>
      <c r="H6" s="254" t="s">
        <v>901</v>
      </c>
      <c r="I6" s="254"/>
      <c r="J6" s="254"/>
      <c r="K6" s="254" t="s">
        <v>903</v>
      </c>
    </row>
    <row r="7" spans="1:11" ht="347.25" thickBot="1" x14ac:dyDescent="0.3">
      <c r="A7" s="386"/>
      <c r="B7" s="395"/>
      <c r="C7" s="254">
        <v>1.3</v>
      </c>
      <c r="D7" s="254" t="s">
        <v>1397</v>
      </c>
      <c r="E7" s="254" t="s">
        <v>1493</v>
      </c>
      <c r="F7" s="254" t="s">
        <v>902</v>
      </c>
      <c r="G7" s="174">
        <v>70000</v>
      </c>
      <c r="H7" s="254" t="s">
        <v>901</v>
      </c>
      <c r="I7" s="254"/>
      <c r="J7" s="254"/>
      <c r="K7" s="254"/>
    </row>
    <row r="8" spans="1:11" ht="66.75" thickBot="1" x14ac:dyDescent="0.3">
      <c r="A8" s="386"/>
      <c r="B8" s="395"/>
      <c r="C8" s="198">
        <v>1.4</v>
      </c>
      <c r="D8" s="254" t="s">
        <v>1398</v>
      </c>
      <c r="E8" s="254" t="s">
        <v>851</v>
      </c>
      <c r="F8" s="254" t="s">
        <v>900</v>
      </c>
      <c r="G8" s="174">
        <v>10000</v>
      </c>
      <c r="H8" s="254" t="s">
        <v>178</v>
      </c>
      <c r="I8" s="254"/>
      <c r="J8" s="254"/>
      <c r="K8" s="254"/>
    </row>
    <row r="9" spans="1:11" ht="104.25" customHeight="1" thickBot="1" x14ac:dyDescent="0.3">
      <c r="A9" s="386"/>
      <c r="B9" s="395"/>
      <c r="C9" s="254">
        <v>1.5</v>
      </c>
      <c r="D9" s="254" t="s">
        <v>899</v>
      </c>
      <c r="E9" s="254" t="s">
        <v>851</v>
      </c>
      <c r="F9" s="254" t="s">
        <v>898</v>
      </c>
      <c r="G9" s="121"/>
      <c r="H9" s="254" t="s">
        <v>178</v>
      </c>
      <c r="I9" s="254"/>
      <c r="J9" s="254"/>
      <c r="K9" s="254" t="s">
        <v>897</v>
      </c>
    </row>
    <row r="10" spans="1:11" ht="163.5" customHeight="1" thickBot="1" x14ac:dyDescent="0.3">
      <c r="A10" s="386">
        <v>2</v>
      </c>
      <c r="B10" s="395" t="s">
        <v>896</v>
      </c>
      <c r="C10" s="254">
        <v>2.1</v>
      </c>
      <c r="D10" s="254" t="s">
        <v>895</v>
      </c>
      <c r="E10" s="254" t="s">
        <v>851</v>
      </c>
      <c r="F10" s="254" t="s">
        <v>894</v>
      </c>
      <c r="G10" s="205">
        <v>64681</v>
      </c>
      <c r="H10" s="254" t="s">
        <v>886</v>
      </c>
      <c r="I10" s="254"/>
      <c r="J10" s="254" t="s">
        <v>885</v>
      </c>
      <c r="K10" s="254" t="s">
        <v>893</v>
      </c>
    </row>
    <row r="11" spans="1:11" ht="198.75" thickBot="1" x14ac:dyDescent="0.3">
      <c r="A11" s="386"/>
      <c r="B11" s="395"/>
      <c r="C11" s="254">
        <v>2.2000000000000002</v>
      </c>
      <c r="D11" s="254" t="s">
        <v>892</v>
      </c>
      <c r="E11" s="254" t="s">
        <v>851</v>
      </c>
      <c r="F11" s="254" t="s">
        <v>890</v>
      </c>
      <c r="G11" s="121" t="s">
        <v>179</v>
      </c>
      <c r="H11" s="254" t="s">
        <v>886</v>
      </c>
      <c r="I11" s="254"/>
      <c r="J11" s="254" t="s">
        <v>885</v>
      </c>
      <c r="K11" s="254" t="s">
        <v>889</v>
      </c>
    </row>
    <row r="12" spans="1:11" ht="198.75" thickBot="1" x14ac:dyDescent="0.3">
      <c r="A12" s="386"/>
      <c r="B12" s="395"/>
      <c r="C12" s="254">
        <v>2.2999999999999998</v>
      </c>
      <c r="D12" s="206" t="s">
        <v>891</v>
      </c>
      <c r="E12" s="254" t="s">
        <v>851</v>
      </c>
      <c r="F12" s="254" t="s">
        <v>890</v>
      </c>
      <c r="G12" s="206" t="s">
        <v>180</v>
      </c>
      <c r="H12" s="254" t="s">
        <v>886</v>
      </c>
      <c r="I12" s="254"/>
      <c r="J12" s="254" t="s">
        <v>885</v>
      </c>
      <c r="K12" s="254" t="s">
        <v>889</v>
      </c>
    </row>
    <row r="13" spans="1:11" ht="314.25" thickBot="1" x14ac:dyDescent="0.3">
      <c r="A13" s="386"/>
      <c r="B13" s="395"/>
      <c r="C13" s="118">
        <v>2.4</v>
      </c>
      <c r="D13" s="254" t="s">
        <v>888</v>
      </c>
      <c r="E13" s="254" t="s">
        <v>1399</v>
      </c>
      <c r="F13" s="254" t="s">
        <v>887</v>
      </c>
      <c r="G13" s="206" t="s">
        <v>181</v>
      </c>
      <c r="H13" s="254" t="s">
        <v>886</v>
      </c>
      <c r="I13" s="254"/>
      <c r="J13" s="254" t="s">
        <v>885</v>
      </c>
      <c r="K13" s="254" t="s">
        <v>884</v>
      </c>
    </row>
    <row r="14" spans="1:11" ht="409.5" customHeight="1" thickBot="1" x14ac:dyDescent="0.3">
      <c r="A14" s="395">
        <v>3</v>
      </c>
      <c r="B14" s="386" t="s">
        <v>883</v>
      </c>
      <c r="C14" s="254">
        <v>3.1</v>
      </c>
      <c r="D14" s="254" t="s">
        <v>882</v>
      </c>
      <c r="E14" s="254" t="s">
        <v>881</v>
      </c>
      <c r="F14" s="254" t="s">
        <v>880</v>
      </c>
      <c r="G14" s="156">
        <v>510000</v>
      </c>
      <c r="H14" s="254" t="s">
        <v>178</v>
      </c>
      <c r="I14" s="254"/>
      <c r="J14" s="254"/>
      <c r="K14" s="254" t="s">
        <v>879</v>
      </c>
    </row>
    <row r="15" spans="1:11" ht="409.6" thickBot="1" x14ac:dyDescent="0.3">
      <c r="A15" s="395"/>
      <c r="B15" s="386"/>
      <c r="C15" s="254">
        <v>3.2</v>
      </c>
      <c r="D15" s="254" t="s">
        <v>878</v>
      </c>
      <c r="E15" s="254" t="s">
        <v>877</v>
      </c>
      <c r="F15" s="254" t="s">
        <v>876</v>
      </c>
      <c r="G15" s="149">
        <v>1270000</v>
      </c>
      <c r="H15" s="254" t="s">
        <v>178</v>
      </c>
      <c r="I15" s="254"/>
      <c r="J15" s="254"/>
      <c r="K15" s="254"/>
    </row>
    <row r="16" spans="1:11" ht="281.25" thickBot="1" x14ac:dyDescent="0.3">
      <c r="A16" s="395"/>
      <c r="B16" s="386"/>
      <c r="C16" s="254">
        <v>3.3</v>
      </c>
      <c r="D16" s="254" t="s">
        <v>1400</v>
      </c>
      <c r="E16" s="254" t="s">
        <v>875</v>
      </c>
      <c r="F16" s="254" t="s">
        <v>874</v>
      </c>
      <c r="G16" s="254"/>
      <c r="H16" s="254" t="s">
        <v>178</v>
      </c>
      <c r="I16" s="254"/>
      <c r="J16" s="254"/>
      <c r="K16" s="254" t="s">
        <v>873</v>
      </c>
    </row>
    <row r="17" spans="1:11" ht="409.5" customHeight="1" thickBot="1" x14ac:dyDescent="0.3">
      <c r="A17" s="395"/>
      <c r="B17" s="386"/>
      <c r="C17" s="254">
        <v>3.4</v>
      </c>
      <c r="D17" s="254" t="s">
        <v>872</v>
      </c>
      <c r="E17" s="254" t="s">
        <v>871</v>
      </c>
      <c r="F17" s="254" t="s">
        <v>1401</v>
      </c>
      <c r="G17" s="254"/>
      <c r="H17" s="254" t="s">
        <v>178</v>
      </c>
      <c r="I17" s="254"/>
      <c r="J17" s="254"/>
      <c r="K17" s="254"/>
    </row>
    <row r="18" spans="1:11" ht="409.5" customHeight="1" thickBot="1" x14ac:dyDescent="0.3">
      <c r="A18" s="395"/>
      <c r="B18" s="386"/>
      <c r="C18" s="254">
        <v>3.5</v>
      </c>
      <c r="D18" s="254" t="s">
        <v>870</v>
      </c>
      <c r="E18" s="254" t="s">
        <v>869</v>
      </c>
      <c r="F18" s="254" t="s">
        <v>868</v>
      </c>
      <c r="G18" s="254"/>
      <c r="H18" s="254" t="s">
        <v>178</v>
      </c>
      <c r="I18" s="254"/>
      <c r="J18" s="254"/>
      <c r="K18" s="254"/>
    </row>
    <row r="19" spans="1:11" ht="409.5" customHeight="1" thickBot="1" x14ac:dyDescent="0.3">
      <c r="A19" s="257"/>
      <c r="B19" s="386"/>
      <c r="C19" s="254">
        <v>3.6</v>
      </c>
      <c r="D19" s="40" t="s">
        <v>867</v>
      </c>
      <c r="E19" s="254" t="s">
        <v>866</v>
      </c>
      <c r="F19" s="254" t="s">
        <v>865</v>
      </c>
      <c r="G19" s="254">
        <v>235000</v>
      </c>
      <c r="H19" s="254" t="s">
        <v>178</v>
      </c>
      <c r="I19" s="254"/>
      <c r="J19" s="254"/>
      <c r="K19" s="254" t="s">
        <v>864</v>
      </c>
    </row>
    <row r="20" spans="1:11" ht="176.25" customHeight="1" thickBot="1" x14ac:dyDescent="0.3">
      <c r="A20" s="257"/>
      <c r="B20" s="386"/>
      <c r="C20" s="254">
        <v>3.7</v>
      </c>
      <c r="D20" s="17" t="s">
        <v>863</v>
      </c>
      <c r="E20" s="254" t="s">
        <v>851</v>
      </c>
      <c r="F20" s="254"/>
      <c r="G20" s="254"/>
      <c r="H20" s="254"/>
      <c r="I20" s="254"/>
      <c r="J20" s="254"/>
      <c r="K20" s="254"/>
    </row>
    <row r="21" spans="1:11" ht="100.5" customHeight="1" thickBot="1" x14ac:dyDescent="0.3">
      <c r="A21" s="257"/>
      <c r="B21" s="386"/>
      <c r="C21" s="254">
        <v>3.8</v>
      </c>
      <c r="D21" s="17" t="s">
        <v>1402</v>
      </c>
      <c r="E21" s="254" t="s">
        <v>851</v>
      </c>
      <c r="F21" s="254" t="s">
        <v>862</v>
      </c>
      <c r="G21" s="254" t="s">
        <v>861</v>
      </c>
      <c r="H21" s="254"/>
      <c r="I21" s="254"/>
      <c r="J21" s="254"/>
      <c r="K21" s="254"/>
    </row>
    <row r="22" spans="1:11" ht="104.25" hidden="1" customHeight="1" x14ac:dyDescent="0.25">
      <c r="A22" s="257"/>
      <c r="B22" s="386"/>
      <c r="C22" s="254"/>
      <c r="D22" s="17"/>
      <c r="E22" s="254"/>
      <c r="F22" s="254"/>
      <c r="G22" s="254"/>
      <c r="H22" s="254"/>
      <c r="I22" s="254"/>
      <c r="J22" s="254"/>
      <c r="K22" s="254"/>
    </row>
    <row r="23" spans="1:11" ht="104.25" customHeight="1" thickBot="1" x14ac:dyDescent="0.3">
      <c r="A23" s="257"/>
      <c r="B23" s="386"/>
      <c r="C23" s="254">
        <v>3.9</v>
      </c>
      <c r="D23" s="17" t="s">
        <v>860</v>
      </c>
      <c r="E23" s="254" t="s">
        <v>851</v>
      </c>
      <c r="F23" s="254"/>
      <c r="G23" s="254"/>
      <c r="H23" s="254"/>
      <c r="I23" s="254"/>
      <c r="J23" s="254"/>
      <c r="K23" s="254"/>
    </row>
    <row r="24" spans="1:11" ht="409.5" customHeight="1" thickBot="1" x14ac:dyDescent="0.3">
      <c r="A24" s="430">
        <v>4</v>
      </c>
      <c r="B24" s="384" t="s">
        <v>859</v>
      </c>
      <c r="C24" s="254">
        <v>4.0999999999999996</v>
      </c>
      <c r="D24" s="254" t="s">
        <v>858</v>
      </c>
      <c r="E24" s="254" t="s">
        <v>851</v>
      </c>
      <c r="F24" s="254" t="s">
        <v>857</v>
      </c>
      <c r="G24" s="254" t="s">
        <v>182</v>
      </c>
      <c r="H24" s="254" t="s">
        <v>178</v>
      </c>
      <c r="I24" s="254"/>
      <c r="J24" s="254"/>
      <c r="K24" s="254" t="s">
        <v>856</v>
      </c>
    </row>
    <row r="25" spans="1:11" ht="126.75" customHeight="1" thickBot="1" x14ac:dyDescent="0.3">
      <c r="A25" s="430"/>
      <c r="B25" s="384"/>
      <c r="C25" s="254">
        <v>4.2</v>
      </c>
      <c r="D25" s="254" t="s">
        <v>855</v>
      </c>
      <c r="E25" s="254" t="s">
        <v>851</v>
      </c>
      <c r="F25" s="254" t="s">
        <v>854</v>
      </c>
      <c r="G25" s="254" t="s">
        <v>183</v>
      </c>
      <c r="H25" s="254" t="s">
        <v>178</v>
      </c>
      <c r="I25" s="254"/>
      <c r="J25" s="254"/>
      <c r="K25" s="254"/>
    </row>
    <row r="26" spans="1:11" ht="137.25" customHeight="1" thickBot="1" x14ac:dyDescent="0.3">
      <c r="A26" s="430"/>
      <c r="B26" s="384"/>
      <c r="C26" s="254">
        <v>4.3</v>
      </c>
      <c r="D26" s="254" t="s">
        <v>1403</v>
      </c>
      <c r="E26" s="254" t="s">
        <v>851</v>
      </c>
      <c r="F26" s="254" t="s">
        <v>853</v>
      </c>
      <c r="G26" s="254" t="s">
        <v>184</v>
      </c>
      <c r="H26" s="254" t="s">
        <v>178</v>
      </c>
      <c r="I26" s="254"/>
      <c r="J26" s="254"/>
      <c r="K26" s="254"/>
    </row>
    <row r="27" spans="1:11" ht="409.6" thickBot="1" x14ac:dyDescent="0.3">
      <c r="A27" s="207"/>
      <c r="B27" s="384"/>
      <c r="C27" s="254">
        <v>4.4000000000000004</v>
      </c>
      <c r="D27" s="254" t="s">
        <v>852</v>
      </c>
      <c r="E27" s="254" t="s">
        <v>851</v>
      </c>
      <c r="F27" s="254" t="s">
        <v>1404</v>
      </c>
      <c r="G27" s="254" t="s">
        <v>185</v>
      </c>
      <c r="H27" s="254" t="s">
        <v>178</v>
      </c>
      <c r="I27" s="254"/>
      <c r="J27" s="254"/>
      <c r="K27" s="254" t="s">
        <v>850</v>
      </c>
    </row>
  </sheetData>
  <mergeCells count="13">
    <mergeCell ref="A1:K1"/>
    <mergeCell ref="A2:K2"/>
    <mergeCell ref="A4:B4"/>
    <mergeCell ref="C4:D4"/>
    <mergeCell ref="A24:A26"/>
    <mergeCell ref="B24:B27"/>
    <mergeCell ref="B14:B23"/>
    <mergeCell ref="A3:K3"/>
    <mergeCell ref="A5:A9"/>
    <mergeCell ref="B5:B9"/>
    <mergeCell ref="A10:A13"/>
    <mergeCell ref="B10:B13"/>
    <mergeCell ref="A14:A18"/>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zoomScale="80" zoomScaleNormal="80" workbookViewId="0">
      <selection sqref="A1:K1"/>
    </sheetView>
  </sheetViews>
  <sheetFormatPr defaultRowHeight="15" x14ac:dyDescent="0.25"/>
  <cols>
    <col min="1" max="1" width="3.5703125" style="253" customWidth="1"/>
    <col min="2" max="2" width="22.5703125" style="253" customWidth="1"/>
    <col min="3" max="3" width="4.7109375" style="253" customWidth="1"/>
    <col min="4" max="4" width="14.85546875" style="253" customWidth="1"/>
    <col min="5" max="5" width="9.140625" style="253"/>
    <col min="6" max="6" width="17.140625" style="253" customWidth="1"/>
    <col min="7" max="7" width="15.85546875" style="253" customWidth="1"/>
    <col min="8" max="8" width="18" style="253" customWidth="1"/>
    <col min="9" max="9" width="13.28515625" style="253" customWidth="1"/>
    <col min="10" max="10" width="9.140625" style="253"/>
    <col min="11" max="11" width="13.5703125" style="253" customWidth="1"/>
    <col min="12" max="16384" width="9.140625" style="253"/>
  </cols>
  <sheetData>
    <row r="1" spans="1:11" ht="21" customHeight="1" thickBot="1" x14ac:dyDescent="0.3">
      <c r="A1" s="388" t="s">
        <v>955</v>
      </c>
      <c r="B1" s="388"/>
      <c r="C1" s="388"/>
      <c r="D1" s="388"/>
      <c r="E1" s="388"/>
      <c r="F1" s="388"/>
      <c r="G1" s="388"/>
      <c r="H1" s="388"/>
      <c r="I1" s="388"/>
      <c r="J1" s="388"/>
      <c r="K1" s="388"/>
    </row>
    <row r="2" spans="1:11" ht="19.5" customHeight="1" thickBot="1" x14ac:dyDescent="0.3">
      <c r="A2" s="389" t="s">
        <v>954</v>
      </c>
      <c r="B2" s="389"/>
      <c r="C2" s="389"/>
      <c r="D2" s="389"/>
      <c r="E2" s="389"/>
      <c r="F2" s="389"/>
      <c r="G2" s="389"/>
      <c r="H2" s="389"/>
      <c r="I2" s="389"/>
      <c r="J2" s="389"/>
      <c r="K2" s="389"/>
    </row>
    <row r="3" spans="1:11" ht="19.5" customHeight="1" thickBot="1" x14ac:dyDescent="0.3">
      <c r="A3" s="388" t="s">
        <v>1494</v>
      </c>
      <c r="B3" s="388"/>
      <c r="C3" s="388"/>
      <c r="D3" s="388"/>
      <c r="E3" s="388"/>
      <c r="F3" s="388"/>
      <c r="G3" s="388"/>
      <c r="H3" s="388"/>
      <c r="I3" s="388"/>
      <c r="J3" s="388"/>
      <c r="K3" s="388"/>
    </row>
    <row r="4" spans="1:11" ht="75.75" thickBot="1" x14ac:dyDescent="0.3">
      <c r="A4" s="431" t="s">
        <v>493</v>
      </c>
      <c r="B4" s="431"/>
      <c r="C4" s="431" t="s">
        <v>419</v>
      </c>
      <c r="D4" s="431"/>
      <c r="E4" s="265" t="s">
        <v>568</v>
      </c>
      <c r="F4" s="265" t="s">
        <v>567</v>
      </c>
      <c r="G4" s="265" t="s">
        <v>492</v>
      </c>
      <c r="H4" s="265" t="s">
        <v>491</v>
      </c>
      <c r="I4" s="265" t="s">
        <v>490</v>
      </c>
      <c r="J4" s="265" t="s">
        <v>489</v>
      </c>
      <c r="K4" s="265" t="s">
        <v>953</v>
      </c>
    </row>
    <row r="5" spans="1:11" ht="409.6" thickBot="1" x14ac:dyDescent="0.3">
      <c r="A5" s="384">
        <v>1</v>
      </c>
      <c r="B5" s="384" t="s">
        <v>952</v>
      </c>
      <c r="C5" s="254">
        <v>1.1000000000000001</v>
      </c>
      <c r="D5" s="254" t="s">
        <v>951</v>
      </c>
      <c r="E5" s="254" t="s">
        <v>851</v>
      </c>
      <c r="F5" s="254" t="s">
        <v>950</v>
      </c>
      <c r="G5" s="119">
        <v>2085995</v>
      </c>
      <c r="H5" s="254" t="s">
        <v>949</v>
      </c>
      <c r="I5" s="254"/>
      <c r="J5" s="254"/>
      <c r="K5" s="254" t="s">
        <v>948</v>
      </c>
    </row>
    <row r="6" spans="1:11" ht="409.6" thickBot="1" x14ac:dyDescent="0.3">
      <c r="A6" s="384"/>
      <c r="B6" s="384"/>
      <c r="C6" s="254">
        <v>1.2</v>
      </c>
      <c r="D6" s="254" t="s">
        <v>1405</v>
      </c>
      <c r="E6" s="254" t="s">
        <v>916</v>
      </c>
      <c r="F6" s="254" t="s">
        <v>1406</v>
      </c>
      <c r="G6" s="119">
        <v>317000</v>
      </c>
      <c r="H6" s="254" t="s">
        <v>947</v>
      </c>
      <c r="I6" s="254"/>
      <c r="J6" s="254"/>
      <c r="K6" s="254" t="s">
        <v>946</v>
      </c>
    </row>
    <row r="7" spans="1:11" ht="165.75" thickBot="1" x14ac:dyDescent="0.3">
      <c r="A7" s="384"/>
      <c r="B7" s="384"/>
      <c r="C7" s="254"/>
      <c r="D7" s="254" t="s">
        <v>1407</v>
      </c>
      <c r="E7" s="254" t="s">
        <v>851</v>
      </c>
      <c r="F7" s="254" t="s">
        <v>945</v>
      </c>
      <c r="G7" s="119">
        <v>100000</v>
      </c>
      <c r="H7" s="254" t="s">
        <v>944</v>
      </c>
      <c r="I7" s="254" t="s">
        <v>943</v>
      </c>
      <c r="J7" s="254"/>
      <c r="K7" s="254" t="s">
        <v>942</v>
      </c>
    </row>
    <row r="8" spans="1:11" ht="409.6" thickBot="1" x14ac:dyDescent="0.3">
      <c r="A8" s="384"/>
      <c r="B8" s="384"/>
      <c r="C8" s="254"/>
      <c r="D8" s="254" t="s">
        <v>1408</v>
      </c>
      <c r="E8" s="254" t="s">
        <v>851</v>
      </c>
      <c r="F8" s="254" t="s">
        <v>1409</v>
      </c>
      <c r="G8" s="119" t="s">
        <v>174</v>
      </c>
      <c r="H8" s="254" t="s">
        <v>941</v>
      </c>
      <c r="I8" s="254"/>
      <c r="J8" s="254"/>
      <c r="K8" s="254" t="s">
        <v>940</v>
      </c>
    </row>
    <row r="9" spans="1:11" ht="149.25" thickBot="1" x14ac:dyDescent="0.3">
      <c r="A9" s="384"/>
      <c r="B9" s="384"/>
      <c r="C9" s="254">
        <v>1.3</v>
      </c>
      <c r="D9" s="254" t="s">
        <v>939</v>
      </c>
      <c r="E9" s="254" t="s">
        <v>851</v>
      </c>
      <c r="F9" s="255" t="s">
        <v>938</v>
      </c>
      <c r="G9" s="119">
        <v>40000</v>
      </c>
      <c r="H9" s="254" t="s">
        <v>937</v>
      </c>
      <c r="I9" s="254"/>
      <c r="J9" s="254"/>
      <c r="K9" s="254" t="s">
        <v>936</v>
      </c>
    </row>
    <row r="10" spans="1:11" ht="409.6" thickBot="1" x14ac:dyDescent="0.3">
      <c r="A10" s="384">
        <v>2</v>
      </c>
      <c r="B10" s="384" t="s">
        <v>935</v>
      </c>
      <c r="C10" s="208">
        <v>2.1</v>
      </c>
      <c r="D10" s="254" t="s">
        <v>934</v>
      </c>
      <c r="E10" s="254" t="s">
        <v>851</v>
      </c>
      <c r="F10" s="254" t="s">
        <v>1410</v>
      </c>
      <c r="G10" s="208">
        <v>20000</v>
      </c>
      <c r="H10" s="254" t="s">
        <v>933</v>
      </c>
      <c r="I10" s="254" t="s">
        <v>932</v>
      </c>
      <c r="J10" s="208"/>
      <c r="K10" s="208"/>
    </row>
    <row r="11" spans="1:11" ht="409.6" thickBot="1" x14ac:dyDescent="0.3">
      <c r="A11" s="384"/>
      <c r="B11" s="384"/>
      <c r="C11" s="208">
        <v>2.2000000000000002</v>
      </c>
      <c r="D11" s="254" t="s">
        <v>1411</v>
      </c>
      <c r="E11" s="254" t="s">
        <v>851</v>
      </c>
      <c r="F11" s="254" t="s">
        <v>1412</v>
      </c>
      <c r="G11" s="209">
        <v>11000</v>
      </c>
      <c r="H11" s="254" t="s">
        <v>925</v>
      </c>
      <c r="I11" s="254" t="s">
        <v>932</v>
      </c>
      <c r="J11" s="208"/>
      <c r="K11" s="277" t="s">
        <v>175</v>
      </c>
    </row>
    <row r="12" spans="1:11" ht="409.6" thickBot="1" x14ac:dyDescent="0.3">
      <c r="A12" s="384"/>
      <c r="B12" s="384"/>
      <c r="C12" s="208">
        <v>2.2999999999999998</v>
      </c>
      <c r="D12" s="254" t="s">
        <v>1413</v>
      </c>
      <c r="E12" s="254" t="s">
        <v>1495</v>
      </c>
      <c r="F12" s="254" t="s">
        <v>1414</v>
      </c>
      <c r="G12" s="208">
        <v>15000</v>
      </c>
      <c r="H12" s="254" t="s">
        <v>931</v>
      </c>
      <c r="I12" s="254" t="s">
        <v>930</v>
      </c>
      <c r="J12" s="208"/>
      <c r="K12" s="277" t="s">
        <v>175</v>
      </c>
    </row>
    <row r="13" spans="1:11" ht="409.6" thickBot="1" x14ac:dyDescent="0.3">
      <c r="A13" s="384"/>
      <c r="B13" s="384"/>
      <c r="C13" s="208">
        <v>2.4</v>
      </c>
      <c r="D13" s="254" t="s">
        <v>1415</v>
      </c>
      <c r="E13" s="254" t="s">
        <v>851</v>
      </c>
      <c r="F13" s="254" t="s">
        <v>929</v>
      </c>
      <c r="G13" s="208">
        <v>16000</v>
      </c>
      <c r="H13" s="278" t="s">
        <v>928</v>
      </c>
      <c r="I13" s="254" t="s">
        <v>927</v>
      </c>
      <c r="J13" s="208"/>
      <c r="K13" s="277" t="s">
        <v>175</v>
      </c>
    </row>
    <row r="14" spans="1:11" ht="380.25" thickBot="1" x14ac:dyDescent="0.3">
      <c r="A14" s="384"/>
      <c r="B14" s="384"/>
      <c r="C14" s="208">
        <v>2.5</v>
      </c>
      <c r="D14" s="254" t="s">
        <v>1416</v>
      </c>
      <c r="E14" s="254" t="s">
        <v>1496</v>
      </c>
      <c r="F14" s="254" t="s">
        <v>1417</v>
      </c>
      <c r="G14" s="208">
        <v>12000</v>
      </c>
      <c r="H14" s="254" t="s">
        <v>926</v>
      </c>
      <c r="I14" s="254" t="s">
        <v>925</v>
      </c>
      <c r="J14" s="208"/>
      <c r="K14" s="277" t="s">
        <v>175</v>
      </c>
    </row>
    <row r="15" spans="1:11" ht="409.6" thickBot="1" x14ac:dyDescent="0.3">
      <c r="A15" s="384">
        <v>3</v>
      </c>
      <c r="B15" s="384" t="s">
        <v>924</v>
      </c>
      <c r="C15" s="208">
        <v>3.1</v>
      </c>
      <c r="D15" s="254" t="s">
        <v>923</v>
      </c>
      <c r="E15" s="254" t="s">
        <v>851</v>
      </c>
      <c r="F15" s="254" t="s">
        <v>922</v>
      </c>
      <c r="G15" s="209">
        <v>16500</v>
      </c>
      <c r="H15" s="208"/>
      <c r="I15" s="208"/>
      <c r="J15" s="208"/>
      <c r="K15" s="254" t="s">
        <v>921</v>
      </c>
    </row>
    <row r="16" spans="1:11" ht="409.6" thickBot="1" x14ac:dyDescent="0.3">
      <c r="A16" s="384"/>
      <c r="B16" s="384"/>
      <c r="C16" s="208">
        <v>3.3</v>
      </c>
      <c r="D16" s="254" t="s">
        <v>920</v>
      </c>
      <c r="E16" s="254" t="s">
        <v>1483</v>
      </c>
      <c r="F16" s="254" t="s">
        <v>1418</v>
      </c>
      <c r="G16" s="209">
        <v>7000</v>
      </c>
      <c r="H16" s="254" t="s">
        <v>919</v>
      </c>
      <c r="I16" s="208"/>
      <c r="J16" s="208"/>
      <c r="K16" s="254" t="s">
        <v>918</v>
      </c>
    </row>
    <row r="17" spans="1:11" ht="409.6" thickBot="1" x14ac:dyDescent="0.3">
      <c r="A17" s="384"/>
      <c r="B17" s="384"/>
      <c r="C17" s="208">
        <v>3.4</v>
      </c>
      <c r="D17" s="254" t="s">
        <v>917</v>
      </c>
      <c r="E17" s="254" t="s">
        <v>851</v>
      </c>
      <c r="F17" s="254" t="s">
        <v>1419</v>
      </c>
      <c r="G17" s="209">
        <v>15000</v>
      </c>
      <c r="H17" s="208" t="s">
        <v>915</v>
      </c>
      <c r="I17" s="208"/>
      <c r="J17" s="208"/>
      <c r="K17" s="254" t="s">
        <v>914</v>
      </c>
    </row>
    <row r="18" spans="1:11" ht="409.6" thickBot="1" x14ac:dyDescent="0.3">
      <c r="A18" s="384"/>
      <c r="B18" s="384"/>
      <c r="C18" s="208">
        <v>3.5</v>
      </c>
      <c r="D18" s="254" t="s">
        <v>913</v>
      </c>
      <c r="E18" s="254" t="s">
        <v>1483</v>
      </c>
      <c r="F18" s="254" t="s">
        <v>912</v>
      </c>
      <c r="G18" s="209">
        <v>13000</v>
      </c>
      <c r="H18" s="254" t="s">
        <v>911</v>
      </c>
      <c r="I18" s="208"/>
      <c r="J18" s="208"/>
      <c r="K18" s="254" t="s">
        <v>910</v>
      </c>
    </row>
  </sheetData>
  <mergeCells count="11">
    <mergeCell ref="A10:A14"/>
    <mergeCell ref="B10:B14"/>
    <mergeCell ref="A15:A18"/>
    <mergeCell ref="B15:B18"/>
    <mergeCell ref="A1:K1"/>
    <mergeCell ref="A2:K2"/>
    <mergeCell ref="A4:B4"/>
    <mergeCell ref="C4:D4"/>
    <mergeCell ref="A3:K3"/>
    <mergeCell ref="A5:A9"/>
    <mergeCell ref="B5:B9"/>
  </mergeCells>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topLeftCell="A12" zoomScale="80" zoomScaleNormal="80" workbookViewId="0">
      <selection activeCell="F18" sqref="F18"/>
    </sheetView>
  </sheetViews>
  <sheetFormatPr defaultRowHeight="15" x14ac:dyDescent="0.25"/>
  <cols>
    <col min="1" max="1" width="3.28515625" style="2" customWidth="1"/>
    <col min="2" max="2" width="26.7109375" style="2" customWidth="1"/>
    <col min="3" max="3" width="5" style="22" customWidth="1"/>
    <col min="4" max="4" width="19" style="2" customWidth="1"/>
    <col min="5" max="5" width="10.28515625" style="21" customWidth="1"/>
    <col min="6" max="6" width="25" style="2" customWidth="1"/>
    <col min="7" max="7" width="13" style="21" customWidth="1"/>
    <col min="8" max="8" width="14.28515625" style="21" customWidth="1"/>
    <col min="9" max="9" width="15" style="21" customWidth="1"/>
    <col min="10" max="10" width="15" style="2" customWidth="1"/>
    <col min="11" max="11" width="15.7109375" style="2" customWidth="1"/>
    <col min="12" max="16384" width="9.140625" style="2"/>
  </cols>
  <sheetData>
    <row r="1" spans="1:12" s="11" customFormat="1" ht="23.25" customHeight="1" thickBot="1" x14ac:dyDescent="0.4">
      <c r="A1" s="388" t="s">
        <v>955</v>
      </c>
      <c r="B1" s="388"/>
      <c r="C1" s="388"/>
      <c r="D1" s="388"/>
      <c r="E1" s="388"/>
      <c r="F1" s="388"/>
      <c r="G1" s="388"/>
      <c r="H1" s="388"/>
      <c r="I1" s="388"/>
      <c r="J1" s="388"/>
      <c r="K1" s="388"/>
      <c r="L1" s="210"/>
    </row>
    <row r="2" spans="1:12" s="10" customFormat="1" ht="31.5" customHeight="1" thickBot="1" x14ac:dyDescent="0.35">
      <c r="A2" s="389" t="s">
        <v>1000</v>
      </c>
      <c r="B2" s="389"/>
      <c r="C2" s="389"/>
      <c r="D2" s="389"/>
      <c r="E2" s="389"/>
      <c r="F2" s="389"/>
      <c r="G2" s="389"/>
      <c r="H2" s="389"/>
      <c r="I2" s="389"/>
      <c r="J2" s="389"/>
      <c r="K2" s="389"/>
      <c r="L2" s="211"/>
    </row>
    <row r="3" spans="1:12" s="12" customFormat="1" ht="24" customHeight="1" thickBot="1" x14ac:dyDescent="0.35">
      <c r="A3" s="388" t="s">
        <v>999</v>
      </c>
      <c r="B3" s="388"/>
      <c r="C3" s="388"/>
      <c r="D3" s="388"/>
      <c r="E3" s="388"/>
      <c r="F3" s="388"/>
      <c r="G3" s="388"/>
      <c r="H3" s="388"/>
      <c r="I3" s="388"/>
      <c r="J3" s="388"/>
      <c r="K3" s="388"/>
      <c r="L3" s="212"/>
    </row>
    <row r="4" spans="1:12" s="1" customFormat="1" ht="45.75" customHeight="1" thickBot="1" x14ac:dyDescent="0.3">
      <c r="A4" s="396" t="s">
        <v>493</v>
      </c>
      <c r="B4" s="396"/>
      <c r="C4" s="396" t="s">
        <v>419</v>
      </c>
      <c r="D4" s="396"/>
      <c r="E4" s="213" t="s">
        <v>568</v>
      </c>
      <c r="F4" s="258" t="s">
        <v>567</v>
      </c>
      <c r="G4" s="213" t="s">
        <v>492</v>
      </c>
      <c r="H4" s="213" t="s">
        <v>491</v>
      </c>
      <c r="I4" s="213" t="s">
        <v>490</v>
      </c>
      <c r="J4" s="258" t="s">
        <v>489</v>
      </c>
      <c r="K4" s="258" t="s">
        <v>953</v>
      </c>
      <c r="L4" s="214"/>
    </row>
    <row r="5" spans="1:12" ht="76.150000000000006" customHeight="1" thickBot="1" x14ac:dyDescent="0.3">
      <c r="A5" s="432">
        <v>1</v>
      </c>
      <c r="B5" s="386" t="s">
        <v>998</v>
      </c>
      <c r="C5" s="256">
        <v>1.1000000000000001</v>
      </c>
      <c r="D5" s="215" t="s">
        <v>997</v>
      </c>
      <c r="E5" s="266" t="s">
        <v>1497</v>
      </c>
      <c r="F5" s="215" t="s">
        <v>996</v>
      </c>
      <c r="G5" s="216">
        <v>13180</v>
      </c>
      <c r="H5" s="266" t="s">
        <v>265</v>
      </c>
      <c r="I5" s="266" t="s">
        <v>964</v>
      </c>
      <c r="J5" s="254"/>
      <c r="K5" s="254" t="s">
        <v>995</v>
      </c>
      <c r="L5" s="194"/>
    </row>
    <row r="6" spans="1:12" ht="50.25" thickBot="1" x14ac:dyDescent="0.3">
      <c r="A6" s="432"/>
      <c r="B6" s="386"/>
      <c r="C6" s="256">
        <v>1.2</v>
      </c>
      <c r="D6" s="215" t="s">
        <v>994</v>
      </c>
      <c r="E6" s="266" t="s">
        <v>1498</v>
      </c>
      <c r="F6" s="217" t="s">
        <v>993</v>
      </c>
      <c r="G6" s="218">
        <v>277763</v>
      </c>
      <c r="H6" s="266" t="s">
        <v>265</v>
      </c>
      <c r="I6" s="266"/>
      <c r="J6" s="254"/>
      <c r="K6" s="254"/>
      <c r="L6" s="194"/>
    </row>
    <row r="7" spans="1:12" ht="68.25" thickBot="1" x14ac:dyDescent="0.3">
      <c r="A7" s="432"/>
      <c r="B7" s="386"/>
      <c r="C7" s="256">
        <v>1.3</v>
      </c>
      <c r="D7" s="215" t="s">
        <v>992</v>
      </c>
      <c r="E7" s="266" t="s">
        <v>1497</v>
      </c>
      <c r="F7" s="217" t="s">
        <v>991</v>
      </c>
      <c r="G7" s="218">
        <v>9800</v>
      </c>
      <c r="H7" s="266" t="s">
        <v>265</v>
      </c>
      <c r="I7" s="266"/>
      <c r="J7" s="254"/>
      <c r="K7" s="254"/>
      <c r="L7" s="194"/>
    </row>
    <row r="8" spans="1:12" ht="81.75" thickBot="1" x14ac:dyDescent="0.3">
      <c r="A8" s="432"/>
      <c r="B8" s="386"/>
      <c r="C8" s="256">
        <v>1.4</v>
      </c>
      <c r="D8" s="215" t="s">
        <v>990</v>
      </c>
      <c r="E8" s="266" t="s">
        <v>1499</v>
      </c>
      <c r="F8" s="215" t="s">
        <v>989</v>
      </c>
      <c r="G8" s="218">
        <v>12500</v>
      </c>
      <c r="H8" s="266" t="s">
        <v>265</v>
      </c>
      <c r="I8" s="266" t="s">
        <v>988</v>
      </c>
      <c r="J8" s="254"/>
      <c r="K8" s="254"/>
      <c r="L8" s="194"/>
    </row>
    <row r="9" spans="1:12" ht="54.75" thickBot="1" x14ac:dyDescent="0.3">
      <c r="A9" s="432"/>
      <c r="B9" s="386"/>
      <c r="C9" s="256">
        <v>1.5</v>
      </c>
      <c r="D9" s="215" t="s">
        <v>1420</v>
      </c>
      <c r="E9" s="266" t="s">
        <v>1499</v>
      </c>
      <c r="F9" s="219" t="s">
        <v>987</v>
      </c>
      <c r="G9" s="218" t="s">
        <v>986</v>
      </c>
      <c r="H9" s="266" t="s">
        <v>265</v>
      </c>
      <c r="I9" s="266" t="s">
        <v>972</v>
      </c>
      <c r="J9" s="254"/>
      <c r="K9" s="254"/>
      <c r="L9" s="194"/>
    </row>
    <row r="10" spans="1:12" ht="81.75" thickBot="1" x14ac:dyDescent="0.3">
      <c r="A10" s="432"/>
      <c r="B10" s="386"/>
      <c r="C10" s="256">
        <v>1.6</v>
      </c>
      <c r="D10" s="132" t="s">
        <v>985</v>
      </c>
      <c r="E10" s="266" t="s">
        <v>1498</v>
      </c>
      <c r="F10" s="220" t="s">
        <v>984</v>
      </c>
      <c r="G10" s="218">
        <v>2141000</v>
      </c>
      <c r="H10" s="266" t="s">
        <v>265</v>
      </c>
      <c r="I10" s="266" t="s">
        <v>983</v>
      </c>
      <c r="J10" s="254"/>
      <c r="K10" s="254" t="s">
        <v>958</v>
      </c>
      <c r="L10" s="194"/>
    </row>
    <row r="11" spans="1:12" ht="103.5" customHeight="1" thickBot="1" x14ac:dyDescent="0.3">
      <c r="A11" s="432"/>
      <c r="B11" s="386"/>
      <c r="C11" s="256">
        <v>1.7</v>
      </c>
      <c r="D11" s="280" t="s">
        <v>982</v>
      </c>
      <c r="E11" s="266" t="s">
        <v>1497</v>
      </c>
      <c r="F11" s="217" t="s">
        <v>981</v>
      </c>
      <c r="G11" s="218">
        <f>411855+1031959</f>
        <v>1443814</v>
      </c>
      <c r="H11" s="266" t="s">
        <v>265</v>
      </c>
      <c r="I11" s="266" t="s">
        <v>980</v>
      </c>
      <c r="J11" s="254"/>
      <c r="K11" s="254" t="s">
        <v>958</v>
      </c>
      <c r="L11" s="194"/>
    </row>
    <row r="12" spans="1:12" ht="54.75" thickBot="1" x14ac:dyDescent="0.3">
      <c r="A12" s="432"/>
      <c r="B12" s="386"/>
      <c r="C12" s="256">
        <v>1.8</v>
      </c>
      <c r="D12" s="132" t="s">
        <v>979</v>
      </c>
      <c r="E12" s="266" t="s">
        <v>1498</v>
      </c>
      <c r="F12" s="217" t="s">
        <v>1421</v>
      </c>
      <c r="G12" s="221">
        <v>280000</v>
      </c>
      <c r="H12" s="266" t="s">
        <v>265</v>
      </c>
      <c r="I12" s="266"/>
      <c r="J12" s="254"/>
      <c r="K12" s="254" t="s">
        <v>958</v>
      </c>
      <c r="L12" s="194"/>
    </row>
    <row r="13" spans="1:12" ht="156.75" customHeight="1" thickBot="1" x14ac:dyDescent="0.3">
      <c r="A13" s="432"/>
      <c r="B13" s="386"/>
      <c r="C13" s="256">
        <v>1.9</v>
      </c>
      <c r="D13" s="132" t="s">
        <v>978</v>
      </c>
      <c r="E13" s="266" t="s">
        <v>1498</v>
      </c>
      <c r="F13" s="215" t="s">
        <v>977</v>
      </c>
      <c r="G13" s="221">
        <v>208710</v>
      </c>
      <c r="H13" s="266" t="s">
        <v>265</v>
      </c>
      <c r="I13" s="266"/>
      <c r="J13" s="254"/>
      <c r="K13" s="254" t="s">
        <v>958</v>
      </c>
      <c r="L13" s="194"/>
    </row>
    <row r="14" spans="1:12" ht="95.25" thickBot="1" x14ac:dyDescent="0.3">
      <c r="A14" s="432"/>
      <c r="B14" s="386"/>
      <c r="C14" s="222">
        <v>1.1000000000000001</v>
      </c>
      <c r="D14" s="223" t="s">
        <v>976</v>
      </c>
      <c r="E14" s="266" t="s">
        <v>3603</v>
      </c>
      <c r="F14" s="217" t="s">
        <v>975</v>
      </c>
      <c r="G14" s="218">
        <v>6950</v>
      </c>
      <c r="H14" s="266" t="s">
        <v>265</v>
      </c>
      <c r="I14" s="266" t="s">
        <v>974</v>
      </c>
      <c r="J14" s="254"/>
      <c r="K14" s="254" t="s">
        <v>963</v>
      </c>
      <c r="L14" s="194"/>
    </row>
    <row r="15" spans="1:12" ht="50.25" thickBot="1" x14ac:dyDescent="0.3">
      <c r="A15" s="432"/>
      <c r="B15" s="386"/>
      <c r="C15" s="222">
        <v>1.1100000000000001</v>
      </c>
      <c r="D15" s="223" t="s">
        <v>973</v>
      </c>
      <c r="E15" s="266" t="s">
        <v>3604</v>
      </c>
      <c r="F15" s="223" t="s">
        <v>1422</v>
      </c>
      <c r="G15" s="218">
        <v>1350</v>
      </c>
      <c r="H15" s="266" t="s">
        <v>265</v>
      </c>
      <c r="I15" s="266" t="s">
        <v>972</v>
      </c>
      <c r="J15" s="254"/>
      <c r="K15" s="254" t="s">
        <v>963</v>
      </c>
      <c r="L15" s="194"/>
    </row>
    <row r="16" spans="1:12" ht="75.75" thickBot="1" x14ac:dyDescent="0.3">
      <c r="A16" s="432"/>
      <c r="B16" s="386"/>
      <c r="C16" s="222">
        <v>1.1200000000000001</v>
      </c>
      <c r="D16" s="223" t="s">
        <v>971</v>
      </c>
      <c r="E16" s="266" t="s">
        <v>3605</v>
      </c>
      <c r="F16" s="223" t="s">
        <v>970</v>
      </c>
      <c r="G16" s="218">
        <v>4050</v>
      </c>
      <c r="H16" s="266" t="s">
        <v>265</v>
      </c>
      <c r="I16" s="266"/>
      <c r="J16" s="254"/>
      <c r="K16" s="254" t="s">
        <v>963</v>
      </c>
      <c r="L16" s="279" t="s">
        <v>969</v>
      </c>
    </row>
    <row r="17" spans="1:12" s="20" customFormat="1" ht="54.75" thickBot="1" x14ac:dyDescent="0.3">
      <c r="A17" s="432"/>
      <c r="B17" s="386"/>
      <c r="C17" s="224">
        <v>1.1299999999999999</v>
      </c>
      <c r="D17" s="225" t="s">
        <v>968</v>
      </c>
      <c r="E17" s="226" t="s">
        <v>1500</v>
      </c>
      <c r="F17" s="225" t="s">
        <v>967</v>
      </c>
      <c r="G17" s="227">
        <v>1200</v>
      </c>
      <c r="H17" s="226" t="s">
        <v>265</v>
      </c>
      <c r="I17" s="226"/>
      <c r="J17" s="84"/>
      <c r="K17" s="84"/>
      <c r="L17" s="194"/>
    </row>
    <row r="18" spans="1:12" s="20" customFormat="1" ht="54.75" thickBot="1" x14ac:dyDescent="0.3">
      <c r="A18" s="432"/>
      <c r="B18" s="386"/>
      <c r="C18" s="222">
        <v>1.1399999999999999</v>
      </c>
      <c r="D18" s="223" t="s">
        <v>966</v>
      </c>
      <c r="E18" s="266" t="s">
        <v>3606</v>
      </c>
      <c r="F18" s="228" t="s">
        <v>965</v>
      </c>
      <c r="G18" s="218">
        <v>3440</v>
      </c>
      <c r="H18" s="266" t="s">
        <v>265</v>
      </c>
      <c r="I18" s="266" t="s">
        <v>964</v>
      </c>
      <c r="J18" s="254"/>
      <c r="K18" s="254" t="s">
        <v>963</v>
      </c>
      <c r="L18" s="194"/>
    </row>
    <row r="19" spans="1:12" ht="54.75" thickBot="1" x14ac:dyDescent="0.3">
      <c r="A19" s="118"/>
      <c r="B19" s="386" t="s">
        <v>1423</v>
      </c>
      <c r="C19" s="256">
        <v>2.1</v>
      </c>
      <c r="D19" s="132" t="s">
        <v>1424</v>
      </c>
      <c r="E19" s="266" t="s">
        <v>1497</v>
      </c>
      <c r="F19" s="228" t="s">
        <v>962</v>
      </c>
      <c r="G19" s="218">
        <v>30874461</v>
      </c>
      <c r="H19" s="266" t="s">
        <v>265</v>
      </c>
      <c r="I19" s="266"/>
      <c r="J19" s="254"/>
      <c r="K19" s="254" t="s">
        <v>958</v>
      </c>
      <c r="L19" s="194"/>
    </row>
    <row r="20" spans="1:12" ht="68.25" thickBot="1" x14ac:dyDescent="0.3">
      <c r="A20" s="118"/>
      <c r="B20" s="386"/>
      <c r="C20" s="256">
        <v>2.2000000000000002</v>
      </c>
      <c r="D20" s="228" t="s">
        <v>1425</v>
      </c>
      <c r="E20" s="266" t="s">
        <v>1497</v>
      </c>
      <c r="F20" s="228" t="s">
        <v>961</v>
      </c>
      <c r="G20" s="229">
        <f>8050000+1750000</f>
        <v>9800000</v>
      </c>
      <c r="H20" s="266" t="s">
        <v>265</v>
      </c>
      <c r="I20" s="266"/>
      <c r="J20" s="254"/>
      <c r="K20" s="254" t="s">
        <v>958</v>
      </c>
      <c r="L20" s="194"/>
    </row>
    <row r="21" spans="1:12" ht="54.75" thickBot="1" x14ac:dyDescent="0.3">
      <c r="A21" s="432">
        <v>2</v>
      </c>
      <c r="B21" s="386"/>
      <c r="C21" s="256">
        <v>2.2999999999999998</v>
      </c>
      <c r="D21" s="132" t="s">
        <v>960</v>
      </c>
      <c r="E21" s="266" t="s">
        <v>1497</v>
      </c>
      <c r="F21" s="228" t="s">
        <v>959</v>
      </c>
      <c r="G21" s="216">
        <v>1500000</v>
      </c>
      <c r="H21" s="266" t="s">
        <v>265</v>
      </c>
      <c r="I21" s="266"/>
      <c r="J21" s="254"/>
      <c r="K21" s="254" t="s">
        <v>958</v>
      </c>
      <c r="L21" s="194"/>
    </row>
    <row r="22" spans="1:12" ht="50.25" thickBot="1" x14ac:dyDescent="0.3">
      <c r="A22" s="432"/>
      <c r="B22" s="386"/>
      <c r="C22" s="256">
        <v>2.4</v>
      </c>
      <c r="D22" s="228" t="s">
        <v>957</v>
      </c>
      <c r="E22" s="266" t="s">
        <v>1498</v>
      </c>
      <c r="F22" s="228" t="s">
        <v>956</v>
      </c>
      <c r="G22" s="218">
        <v>12668480</v>
      </c>
      <c r="H22" s="266" t="s">
        <v>265</v>
      </c>
      <c r="I22" s="266"/>
      <c r="J22" s="254"/>
      <c r="K22" s="254"/>
      <c r="L22" s="194"/>
    </row>
  </sheetData>
  <mergeCells count="9">
    <mergeCell ref="A5:A18"/>
    <mergeCell ref="B5:B18"/>
    <mergeCell ref="B19:B22"/>
    <mergeCell ref="A21:A22"/>
    <mergeCell ref="A1:K1"/>
    <mergeCell ref="A2:K2"/>
    <mergeCell ref="A4:B4"/>
    <mergeCell ref="C4:D4"/>
    <mergeCell ref="A3:K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tabSelected="1" topLeftCell="A8" zoomScale="80" zoomScaleNormal="80" workbookViewId="0">
      <selection activeCell="H10" sqref="H10"/>
    </sheetView>
  </sheetViews>
  <sheetFormatPr defaultRowHeight="15" x14ac:dyDescent="0.25"/>
  <cols>
    <col min="1" max="1" width="3.7109375" style="253" customWidth="1"/>
    <col min="2" max="2" width="16.85546875" style="253" customWidth="1"/>
    <col min="3" max="3" width="5.42578125" style="253" customWidth="1"/>
    <col min="4" max="4" width="28.140625" style="253" customWidth="1"/>
    <col min="5" max="5" width="14" style="253" customWidth="1"/>
    <col min="6" max="6" width="24.28515625" style="253" customWidth="1"/>
    <col min="7" max="7" width="14.5703125" style="253" customWidth="1"/>
    <col min="8" max="8" width="14.85546875" style="253" customWidth="1"/>
    <col min="9" max="9" width="16.28515625" style="253" customWidth="1"/>
    <col min="10" max="10" width="14.140625" style="253" customWidth="1"/>
    <col min="11" max="11" width="21.140625" style="253" customWidth="1"/>
    <col min="12" max="16384" width="9.140625" style="253"/>
  </cols>
  <sheetData>
    <row r="1" spans="1:11" ht="21" customHeight="1" thickBot="1" x14ac:dyDescent="0.3">
      <c r="A1" s="388" t="s">
        <v>955</v>
      </c>
      <c r="B1" s="388"/>
      <c r="C1" s="388"/>
      <c r="D1" s="388"/>
      <c r="E1" s="388"/>
      <c r="F1" s="388"/>
      <c r="G1" s="388"/>
      <c r="H1" s="388"/>
      <c r="I1" s="388"/>
      <c r="J1" s="388"/>
      <c r="K1" s="388"/>
    </row>
    <row r="2" spans="1:11" ht="19.5" customHeight="1" thickBot="1" x14ac:dyDescent="0.3">
      <c r="A2" s="389" t="s">
        <v>1169</v>
      </c>
      <c r="B2" s="389"/>
      <c r="C2" s="389"/>
      <c r="D2" s="389"/>
      <c r="E2" s="389"/>
      <c r="F2" s="389"/>
      <c r="G2" s="389"/>
      <c r="H2" s="389"/>
      <c r="I2" s="389"/>
      <c r="J2" s="389"/>
      <c r="K2" s="389"/>
    </row>
    <row r="3" spans="1:11" ht="19.5" customHeight="1" thickBot="1" x14ac:dyDescent="0.3">
      <c r="A3" s="388" t="s">
        <v>1168</v>
      </c>
      <c r="B3" s="388"/>
      <c r="C3" s="388"/>
      <c r="D3" s="388"/>
      <c r="E3" s="388"/>
      <c r="F3" s="388"/>
      <c r="G3" s="388"/>
      <c r="H3" s="388"/>
      <c r="I3" s="388"/>
      <c r="J3" s="388"/>
      <c r="K3" s="388"/>
    </row>
    <row r="4" spans="1:11" ht="45.75" thickBot="1" x14ac:dyDescent="0.3">
      <c r="A4" s="396" t="s">
        <v>493</v>
      </c>
      <c r="B4" s="396"/>
      <c r="C4" s="396" t="s">
        <v>419</v>
      </c>
      <c r="D4" s="396"/>
      <c r="E4" s="258" t="s">
        <v>568</v>
      </c>
      <c r="F4" s="258" t="s">
        <v>567</v>
      </c>
      <c r="G4" s="258" t="s">
        <v>492</v>
      </c>
      <c r="H4" s="258" t="s">
        <v>491</v>
      </c>
      <c r="I4" s="258" t="s">
        <v>490</v>
      </c>
      <c r="J4" s="258" t="s">
        <v>489</v>
      </c>
      <c r="K4" s="258" t="s">
        <v>953</v>
      </c>
    </row>
    <row r="5" spans="1:11" ht="198.75" thickBot="1" x14ac:dyDescent="0.3">
      <c r="A5" s="395">
        <v>1</v>
      </c>
      <c r="B5" s="384" t="s">
        <v>1167</v>
      </c>
      <c r="C5" s="17">
        <v>1.1000000000000001</v>
      </c>
      <c r="D5" s="17" t="s">
        <v>1166</v>
      </c>
      <c r="E5" s="17" t="s">
        <v>1427</v>
      </c>
      <c r="F5" s="17" t="s">
        <v>1165</v>
      </c>
      <c r="G5" s="17" t="s">
        <v>1010</v>
      </c>
      <c r="H5" s="17" t="s">
        <v>1164</v>
      </c>
      <c r="I5" s="17" t="s">
        <v>1090</v>
      </c>
      <c r="J5" s="17"/>
      <c r="K5" s="36" t="s">
        <v>1163</v>
      </c>
    </row>
    <row r="6" spans="1:11" ht="198.75" thickBot="1" x14ac:dyDescent="0.3">
      <c r="A6" s="395"/>
      <c r="B6" s="384"/>
      <c r="C6" s="17">
        <v>1.2</v>
      </c>
      <c r="D6" s="17" t="s">
        <v>1426</v>
      </c>
      <c r="E6" s="43" t="s">
        <v>1428</v>
      </c>
      <c r="F6" s="42" t="s">
        <v>1162</v>
      </c>
      <c r="G6" s="43" t="s">
        <v>1010</v>
      </c>
      <c r="H6" s="17" t="s">
        <v>1161</v>
      </c>
      <c r="I6" s="251" t="s">
        <v>1100</v>
      </c>
      <c r="J6" s="254" t="s">
        <v>1160</v>
      </c>
      <c r="K6" s="36" t="s">
        <v>1159</v>
      </c>
    </row>
    <row r="7" spans="1:11" ht="182.25" thickBot="1" x14ac:dyDescent="0.3">
      <c r="A7" s="395"/>
      <c r="B7" s="384"/>
      <c r="C7" s="254">
        <v>1.3</v>
      </c>
      <c r="D7" s="254" t="s">
        <v>1158</v>
      </c>
      <c r="E7" s="117" t="s">
        <v>1429</v>
      </c>
      <c r="F7" s="257" t="s">
        <v>1157</v>
      </c>
      <c r="G7" s="43" t="s">
        <v>1010</v>
      </c>
      <c r="H7" s="254" t="s">
        <v>1156</v>
      </c>
      <c r="I7" s="257" t="s">
        <v>1100</v>
      </c>
      <c r="J7" s="254" t="s">
        <v>1155</v>
      </c>
      <c r="K7" s="257" t="s">
        <v>1154</v>
      </c>
    </row>
    <row r="8" spans="1:11" ht="165.75" thickBot="1" x14ac:dyDescent="0.3">
      <c r="A8" s="395"/>
      <c r="B8" s="384"/>
      <c r="C8" s="254">
        <v>1.4</v>
      </c>
      <c r="D8" s="254" t="s">
        <v>1153</v>
      </c>
      <c r="E8" s="117" t="s">
        <v>1431</v>
      </c>
      <c r="F8" s="257" t="s">
        <v>1430</v>
      </c>
      <c r="G8" s="230" t="s">
        <v>1152</v>
      </c>
      <c r="H8" s="254" t="s">
        <v>1151</v>
      </c>
      <c r="I8" s="257"/>
      <c r="J8" s="254"/>
      <c r="K8" s="257" t="s">
        <v>1150</v>
      </c>
    </row>
    <row r="9" spans="1:11" ht="149.25" thickBot="1" x14ac:dyDescent="0.3">
      <c r="A9" s="395"/>
      <c r="B9" s="384"/>
      <c r="C9" s="254">
        <v>1.5</v>
      </c>
      <c r="D9" s="254" t="s">
        <v>1149</v>
      </c>
      <c r="E9" s="117" t="s">
        <v>1427</v>
      </c>
      <c r="F9" s="251" t="s">
        <v>1148</v>
      </c>
      <c r="G9" s="117" t="s">
        <v>1010</v>
      </c>
      <c r="H9" s="254"/>
      <c r="I9" s="257"/>
      <c r="J9" s="254"/>
      <c r="K9" s="254" t="s">
        <v>1147</v>
      </c>
    </row>
    <row r="10" spans="1:11" ht="231.75" thickBot="1" x14ac:dyDescent="0.3">
      <c r="A10" s="395"/>
      <c r="B10" s="384"/>
      <c r="C10" s="254">
        <v>1.6</v>
      </c>
      <c r="D10" s="17" t="s">
        <v>1146</v>
      </c>
      <c r="E10" s="43" t="s">
        <v>1432</v>
      </c>
      <c r="F10" s="251" t="s">
        <v>1145</v>
      </c>
      <c r="G10" s="36" t="s">
        <v>1144</v>
      </c>
      <c r="H10" s="17" t="s">
        <v>1127</v>
      </c>
      <c r="I10" s="251"/>
      <c r="J10" s="254" t="s">
        <v>1143</v>
      </c>
      <c r="K10" s="251" t="s">
        <v>1142</v>
      </c>
    </row>
    <row r="11" spans="1:11" ht="116.25" thickBot="1" x14ac:dyDescent="0.3">
      <c r="A11" s="395"/>
      <c r="B11" s="384"/>
      <c r="C11" s="254">
        <v>1.7</v>
      </c>
      <c r="D11" s="17" t="s">
        <v>1141</v>
      </c>
      <c r="E11" s="43" t="s">
        <v>1433</v>
      </c>
      <c r="F11" s="251" t="s">
        <v>1140</v>
      </c>
      <c r="G11" s="68" t="s">
        <v>1010</v>
      </c>
      <c r="H11" s="17" t="s">
        <v>1139</v>
      </c>
      <c r="I11" s="251"/>
      <c r="J11" s="254"/>
      <c r="K11" s="251" t="s">
        <v>1138</v>
      </c>
    </row>
    <row r="12" spans="1:11" ht="83.25" thickBot="1" x14ac:dyDescent="0.3">
      <c r="A12" s="395">
        <v>2</v>
      </c>
      <c r="B12" s="384" t="s">
        <v>1137</v>
      </c>
      <c r="C12" s="254">
        <v>2.1</v>
      </c>
      <c r="D12" s="231" t="s">
        <v>1136</v>
      </c>
      <c r="E12" s="43" t="s">
        <v>1434</v>
      </c>
      <c r="F12" s="36" t="s">
        <v>1435</v>
      </c>
      <c r="G12" s="68" t="s">
        <v>1010</v>
      </c>
      <c r="H12" s="17" t="s">
        <v>1135</v>
      </c>
      <c r="I12" s="251" t="s">
        <v>1090</v>
      </c>
      <c r="J12" s="254"/>
      <c r="K12" s="49" t="s">
        <v>1134</v>
      </c>
    </row>
    <row r="13" spans="1:11" ht="396.75" thickBot="1" x14ac:dyDescent="0.3">
      <c r="A13" s="395"/>
      <c r="B13" s="384"/>
      <c r="C13" s="254">
        <v>2.2000000000000002</v>
      </c>
      <c r="D13" s="17" t="s">
        <v>1133</v>
      </c>
      <c r="E13" s="43" t="s">
        <v>1436</v>
      </c>
      <c r="F13" s="232" t="s">
        <v>1437</v>
      </c>
      <c r="G13" s="233" t="s">
        <v>1010</v>
      </c>
      <c r="H13" s="17" t="s">
        <v>1132</v>
      </c>
      <c r="I13" s="251" t="s">
        <v>1100</v>
      </c>
      <c r="J13" s="254"/>
      <c r="K13" s="36" t="s">
        <v>1131</v>
      </c>
    </row>
    <row r="14" spans="1:11" ht="132.75" thickBot="1" x14ac:dyDescent="0.3">
      <c r="A14" s="395"/>
      <c r="B14" s="384"/>
      <c r="C14" s="254">
        <v>2.2999999999999998</v>
      </c>
      <c r="D14" s="255" t="s">
        <v>1130</v>
      </c>
      <c r="E14" s="68" t="s">
        <v>1432</v>
      </c>
      <c r="F14" s="42" t="s">
        <v>1129</v>
      </c>
      <c r="G14" s="234" t="s">
        <v>1128</v>
      </c>
      <c r="H14" s="17" t="s">
        <v>1127</v>
      </c>
      <c r="I14" s="251"/>
      <c r="J14" s="254" t="s">
        <v>1126</v>
      </c>
      <c r="K14" s="36" t="s">
        <v>1125</v>
      </c>
    </row>
    <row r="15" spans="1:11" ht="198.75" thickBot="1" x14ac:dyDescent="0.3">
      <c r="A15" s="395"/>
      <c r="B15" s="384"/>
      <c r="C15" s="254">
        <v>2.4</v>
      </c>
      <c r="D15" s="78" t="s">
        <v>1124</v>
      </c>
      <c r="E15" s="68" t="s">
        <v>1432</v>
      </c>
      <c r="F15" s="251" t="s">
        <v>1123</v>
      </c>
      <c r="G15" s="43" t="s">
        <v>1122</v>
      </c>
      <c r="H15" s="17" t="s">
        <v>1121</v>
      </c>
      <c r="I15" s="43" t="s">
        <v>1100</v>
      </c>
      <c r="J15" s="254"/>
      <c r="K15" s="235" t="s">
        <v>1120</v>
      </c>
    </row>
    <row r="16" spans="1:11" ht="132.75" thickBot="1" x14ac:dyDescent="0.3">
      <c r="A16" s="395"/>
      <c r="B16" s="384"/>
      <c r="C16" s="254">
        <v>2.5</v>
      </c>
      <c r="D16" s="17" t="s">
        <v>1119</v>
      </c>
      <c r="E16" s="43" t="s">
        <v>1434</v>
      </c>
      <c r="F16" s="251" t="s">
        <v>1438</v>
      </c>
      <c r="G16" s="36" t="s">
        <v>1010</v>
      </c>
      <c r="H16" s="17" t="s">
        <v>1118</v>
      </c>
      <c r="I16" s="43"/>
      <c r="J16" s="254"/>
      <c r="K16" s="36" t="s">
        <v>1117</v>
      </c>
    </row>
    <row r="17" spans="1:11" ht="165.75" thickBot="1" x14ac:dyDescent="0.3">
      <c r="A17" s="395"/>
      <c r="B17" s="384"/>
      <c r="C17" s="254">
        <v>2.6</v>
      </c>
      <c r="D17" s="17" t="s">
        <v>1116</v>
      </c>
      <c r="E17" s="43" t="s">
        <v>1427</v>
      </c>
      <c r="F17" s="251" t="s">
        <v>1115</v>
      </c>
      <c r="G17" s="36" t="s">
        <v>1010</v>
      </c>
      <c r="H17" s="17" t="s">
        <v>1114</v>
      </c>
      <c r="I17" s="43" t="s">
        <v>1100</v>
      </c>
      <c r="J17" s="254"/>
      <c r="K17" s="36" t="s">
        <v>1113</v>
      </c>
    </row>
    <row r="18" spans="1:11" ht="50.25" thickBot="1" x14ac:dyDescent="0.3">
      <c r="A18" s="395">
        <v>3</v>
      </c>
      <c r="B18" s="384" t="s">
        <v>1439</v>
      </c>
      <c r="C18" s="254">
        <v>3.1</v>
      </c>
      <c r="D18" s="255" t="s">
        <v>1112</v>
      </c>
      <c r="E18" s="43" t="s">
        <v>1427</v>
      </c>
      <c r="F18" s="36" t="s">
        <v>1111</v>
      </c>
      <c r="G18" s="36" t="s">
        <v>1010</v>
      </c>
      <c r="H18" s="17" t="s">
        <v>1110</v>
      </c>
      <c r="I18" s="251"/>
      <c r="J18" s="255"/>
      <c r="K18" s="36" t="s">
        <v>1109</v>
      </c>
    </row>
    <row r="19" spans="1:11" ht="248.25" thickBot="1" x14ac:dyDescent="0.3">
      <c r="A19" s="395"/>
      <c r="B19" s="384"/>
      <c r="C19" s="254">
        <v>3.2</v>
      </c>
      <c r="D19" s="255" t="s">
        <v>1108</v>
      </c>
      <c r="E19" s="43" t="s">
        <v>1434</v>
      </c>
      <c r="F19" s="36" t="s">
        <v>1440</v>
      </c>
      <c r="G19" s="36" t="s">
        <v>1107</v>
      </c>
      <c r="H19" s="17" t="s">
        <v>1106</v>
      </c>
      <c r="I19" s="251"/>
      <c r="J19" s="255"/>
      <c r="K19" s="36" t="s">
        <v>1105</v>
      </c>
    </row>
    <row r="20" spans="1:11" ht="215.25" thickBot="1" x14ac:dyDescent="0.3">
      <c r="A20" s="395"/>
      <c r="B20" s="384"/>
      <c r="C20" s="254">
        <v>3.3</v>
      </c>
      <c r="D20" s="251" t="s">
        <v>1104</v>
      </c>
      <c r="E20" s="43" t="s">
        <v>1434</v>
      </c>
      <c r="F20" s="255" t="s">
        <v>1103</v>
      </c>
      <c r="G20" s="46" t="s">
        <v>1102</v>
      </c>
      <c r="H20" s="17" t="s">
        <v>1101</v>
      </c>
      <c r="I20" s="251" t="s">
        <v>1100</v>
      </c>
      <c r="J20" s="255" t="s">
        <v>1099</v>
      </c>
      <c r="K20" s="36" t="s">
        <v>1098</v>
      </c>
    </row>
    <row r="21" spans="1:11" ht="149.25" thickBot="1" x14ac:dyDescent="0.3">
      <c r="A21" s="395"/>
      <c r="B21" s="384"/>
      <c r="C21" s="254">
        <v>3.4</v>
      </c>
      <c r="D21" s="17" t="s">
        <v>1097</v>
      </c>
      <c r="E21" s="43" t="s">
        <v>1432</v>
      </c>
      <c r="F21" s="36" t="s">
        <v>1441</v>
      </c>
      <c r="G21" s="43" t="s">
        <v>1096</v>
      </c>
      <c r="H21" s="17" t="s">
        <v>1095</v>
      </c>
      <c r="I21" s="251"/>
      <c r="J21" s="254" t="s">
        <v>1094</v>
      </c>
      <c r="K21" s="36" t="s">
        <v>1093</v>
      </c>
    </row>
    <row r="22" spans="1:11" ht="116.25" thickBot="1" x14ac:dyDescent="0.3">
      <c r="A22" s="395"/>
      <c r="B22" s="384"/>
      <c r="C22" s="254">
        <v>3.5</v>
      </c>
      <c r="D22" s="17" t="s">
        <v>1442</v>
      </c>
      <c r="E22" s="43" t="s">
        <v>1434</v>
      </c>
      <c r="F22" s="36" t="s">
        <v>1443</v>
      </c>
      <c r="G22" s="43" t="s">
        <v>1092</v>
      </c>
      <c r="H22" s="17" t="s">
        <v>1091</v>
      </c>
      <c r="I22" s="251" t="s">
        <v>1090</v>
      </c>
      <c r="J22" s="254"/>
      <c r="K22" s="36" t="s">
        <v>1089</v>
      </c>
    </row>
    <row r="23" spans="1:11" ht="149.25" thickBot="1" x14ac:dyDescent="0.3">
      <c r="A23" s="395">
        <v>4</v>
      </c>
      <c r="B23" s="384" t="s">
        <v>1088</v>
      </c>
      <c r="C23" s="254">
        <v>4.0999999999999996</v>
      </c>
      <c r="D23" s="17" t="s">
        <v>1087</v>
      </c>
      <c r="E23" s="43" t="s">
        <v>1427</v>
      </c>
      <c r="F23" s="36" t="s">
        <v>1086</v>
      </c>
      <c r="G23" s="36" t="s">
        <v>1085</v>
      </c>
      <c r="H23" s="17" t="s">
        <v>1084</v>
      </c>
      <c r="I23" s="251" t="s">
        <v>1075</v>
      </c>
      <c r="J23" s="43"/>
      <c r="K23" s="36" t="s">
        <v>1079</v>
      </c>
    </row>
    <row r="24" spans="1:11" ht="66.75" thickBot="1" x14ac:dyDescent="0.3">
      <c r="A24" s="395"/>
      <c r="B24" s="384"/>
      <c r="C24" s="254">
        <v>4.2</v>
      </c>
      <c r="D24" s="255" t="s">
        <v>1083</v>
      </c>
      <c r="E24" s="236" t="s">
        <v>1444</v>
      </c>
      <c r="F24" s="17" t="s">
        <v>1082</v>
      </c>
      <c r="G24" s="36" t="s">
        <v>1010</v>
      </c>
      <c r="H24" s="17" t="s">
        <v>1081</v>
      </c>
      <c r="I24" s="251" t="s">
        <v>1080</v>
      </c>
      <c r="J24" s="254"/>
      <c r="K24" s="36" t="s">
        <v>1079</v>
      </c>
    </row>
    <row r="25" spans="1:11" ht="99" customHeight="1" thickBot="1" x14ac:dyDescent="0.3">
      <c r="A25" s="395"/>
      <c r="B25" s="384"/>
      <c r="C25" s="254">
        <v>4.3</v>
      </c>
      <c r="D25" s="255" t="s">
        <v>1078</v>
      </c>
      <c r="E25" s="236" t="s">
        <v>1436</v>
      </c>
      <c r="F25" s="17" t="s">
        <v>1077</v>
      </c>
      <c r="G25" s="36" t="s">
        <v>1010</v>
      </c>
      <c r="H25" s="17" t="s">
        <v>1076</v>
      </c>
      <c r="I25" s="251" t="s">
        <v>1075</v>
      </c>
      <c r="J25" s="254"/>
      <c r="K25" s="36" t="s">
        <v>1074</v>
      </c>
    </row>
    <row r="26" spans="1:11" ht="116.25" thickBot="1" x14ac:dyDescent="0.3">
      <c r="A26" s="395"/>
      <c r="B26" s="384"/>
      <c r="C26" s="254">
        <v>4.4000000000000004</v>
      </c>
      <c r="D26" s="255" t="s">
        <v>1073</v>
      </c>
      <c r="E26" s="68" t="s">
        <v>1445</v>
      </c>
      <c r="F26" s="251" t="s">
        <v>1072</v>
      </c>
      <c r="G26" s="36" t="s">
        <v>1010</v>
      </c>
      <c r="H26" s="255" t="s">
        <v>1071</v>
      </c>
      <c r="I26" s="251"/>
      <c r="J26" s="254" t="s">
        <v>1070</v>
      </c>
      <c r="K26" s="36" t="s">
        <v>1069</v>
      </c>
    </row>
    <row r="27" spans="1:11" ht="99.75" thickBot="1" x14ac:dyDescent="0.3">
      <c r="A27" s="395"/>
      <c r="B27" s="384"/>
      <c r="C27" s="254">
        <v>4.5</v>
      </c>
      <c r="D27" s="255" t="s">
        <v>1068</v>
      </c>
      <c r="E27" s="251" t="s">
        <v>1446</v>
      </c>
      <c r="F27" s="251" t="s">
        <v>1067</v>
      </c>
      <c r="G27" s="46" t="s">
        <v>1066</v>
      </c>
      <c r="H27" s="68"/>
      <c r="I27" s="251"/>
      <c r="J27" s="251" t="s">
        <v>1065</v>
      </c>
      <c r="K27" s="237" t="s">
        <v>1064</v>
      </c>
    </row>
    <row r="28" spans="1:11" ht="99.75" thickBot="1" x14ac:dyDescent="0.3">
      <c r="A28" s="395"/>
      <c r="B28" s="384"/>
      <c r="C28" s="254">
        <v>4.5999999999999996</v>
      </c>
      <c r="D28" s="17" t="s">
        <v>1063</v>
      </c>
      <c r="E28" s="17" t="s">
        <v>1445</v>
      </c>
      <c r="F28" s="36" t="s">
        <v>1062</v>
      </c>
      <c r="G28" s="36" t="s">
        <v>1010</v>
      </c>
      <c r="H28" s="17" t="s">
        <v>1061</v>
      </c>
      <c r="I28" s="251"/>
      <c r="J28" s="254" t="s">
        <v>1060</v>
      </c>
      <c r="K28" s="36" t="s">
        <v>1059</v>
      </c>
    </row>
    <row r="29" spans="1:11" ht="115.5" customHeight="1" thickBot="1" x14ac:dyDescent="0.3">
      <c r="A29" s="395">
        <v>5</v>
      </c>
      <c r="B29" s="384" t="s">
        <v>1058</v>
      </c>
      <c r="C29" s="254">
        <v>5.0999999999999996</v>
      </c>
      <c r="D29" s="17" t="s">
        <v>1057</v>
      </c>
      <c r="E29" s="43" t="s">
        <v>1447</v>
      </c>
      <c r="F29" s="36" t="s">
        <v>1056</v>
      </c>
      <c r="G29" s="36" t="s">
        <v>1010</v>
      </c>
      <c r="H29" s="17" t="s">
        <v>1055</v>
      </c>
      <c r="I29" s="251" t="s">
        <v>1054</v>
      </c>
      <c r="J29" s="254"/>
      <c r="K29" s="36" t="s">
        <v>1053</v>
      </c>
    </row>
    <row r="30" spans="1:11" ht="305.25" customHeight="1" thickBot="1" x14ac:dyDescent="0.3">
      <c r="A30" s="395"/>
      <c r="B30" s="384"/>
      <c r="C30" s="254">
        <v>5.2</v>
      </c>
      <c r="D30" s="17" t="s">
        <v>1052</v>
      </c>
      <c r="E30" s="43" t="s">
        <v>1447</v>
      </c>
      <c r="F30" s="36" t="s">
        <v>1051</v>
      </c>
      <c r="G30" s="36" t="s">
        <v>1010</v>
      </c>
      <c r="H30" s="17" t="s">
        <v>1050</v>
      </c>
      <c r="I30" s="251" t="s">
        <v>1028</v>
      </c>
      <c r="J30" s="43"/>
      <c r="K30" s="36" t="s">
        <v>1049</v>
      </c>
    </row>
    <row r="31" spans="1:11" ht="83.25" thickBot="1" x14ac:dyDescent="0.3">
      <c r="A31" s="395"/>
      <c r="B31" s="384"/>
      <c r="C31" s="254">
        <v>5.3</v>
      </c>
      <c r="D31" s="17" t="s">
        <v>1448</v>
      </c>
      <c r="E31" s="238" t="s">
        <v>1449</v>
      </c>
      <c r="F31" s="36" t="s">
        <v>1048</v>
      </c>
      <c r="G31" s="36" t="s">
        <v>1010</v>
      </c>
      <c r="H31" s="17" t="s">
        <v>1047</v>
      </c>
      <c r="I31" s="251" t="s">
        <v>1043</v>
      </c>
      <c r="J31" s="254"/>
      <c r="K31" s="36" t="s">
        <v>1024</v>
      </c>
    </row>
    <row r="32" spans="1:11" ht="83.25" thickBot="1" x14ac:dyDescent="0.3">
      <c r="A32" s="395"/>
      <c r="B32" s="384"/>
      <c r="C32" s="254">
        <v>5.4</v>
      </c>
      <c r="D32" s="17" t="s">
        <v>1046</v>
      </c>
      <c r="E32" s="238" t="s">
        <v>1450</v>
      </c>
      <c r="F32" s="36" t="s">
        <v>1045</v>
      </c>
      <c r="G32" s="36" t="s">
        <v>1010</v>
      </c>
      <c r="H32" s="17" t="s">
        <v>1044</v>
      </c>
      <c r="I32" s="251" t="s">
        <v>1043</v>
      </c>
      <c r="J32" s="254"/>
      <c r="K32" s="36" t="s">
        <v>1031</v>
      </c>
    </row>
    <row r="33" spans="1:11" ht="83.25" thickBot="1" x14ac:dyDescent="0.3">
      <c r="A33" s="395"/>
      <c r="B33" s="384"/>
      <c r="C33" s="254">
        <v>5.5</v>
      </c>
      <c r="D33" s="255" t="s">
        <v>1042</v>
      </c>
      <c r="E33" s="43" t="s">
        <v>1447</v>
      </c>
      <c r="F33" s="36" t="s">
        <v>1041</v>
      </c>
      <c r="G33" s="36" t="s">
        <v>1010</v>
      </c>
      <c r="H33" s="17" t="s">
        <v>1040</v>
      </c>
      <c r="I33" s="251"/>
      <c r="J33" s="254" t="s">
        <v>124</v>
      </c>
      <c r="K33" s="36" t="s">
        <v>1031</v>
      </c>
    </row>
    <row r="34" spans="1:11" ht="165.75" thickBot="1" x14ac:dyDescent="0.3">
      <c r="A34" s="395"/>
      <c r="B34" s="384"/>
      <c r="C34" s="255">
        <v>5.6</v>
      </c>
      <c r="D34" s="255" t="s">
        <v>1039</v>
      </c>
      <c r="E34" s="255" t="s">
        <v>1451</v>
      </c>
      <c r="F34" s="17" t="s">
        <v>1452</v>
      </c>
      <c r="G34" s="251" t="s">
        <v>1010</v>
      </c>
      <c r="H34" s="255" t="s">
        <v>1038</v>
      </c>
      <c r="I34" s="251"/>
      <c r="J34" s="255" t="s">
        <v>1037</v>
      </c>
      <c r="K34" s="251"/>
    </row>
    <row r="35" spans="1:11" ht="149.25" thickBot="1" x14ac:dyDescent="0.3">
      <c r="A35" s="395"/>
      <c r="B35" s="384"/>
      <c r="C35" s="255">
        <v>5.7</v>
      </c>
      <c r="D35" s="17" t="s">
        <v>1036</v>
      </c>
      <c r="E35" s="17" t="s">
        <v>1432</v>
      </c>
      <c r="F35" s="17" t="s">
        <v>1035</v>
      </c>
      <c r="G35" s="251" t="s">
        <v>1034</v>
      </c>
      <c r="H35" s="255" t="s">
        <v>1033</v>
      </c>
      <c r="I35" s="251"/>
      <c r="J35" s="255" t="s">
        <v>1032</v>
      </c>
      <c r="K35" s="251" t="s">
        <v>1031</v>
      </c>
    </row>
    <row r="36" spans="1:11" ht="165.75" thickBot="1" x14ac:dyDescent="0.3">
      <c r="A36" s="395"/>
      <c r="B36" s="384"/>
      <c r="C36" s="255">
        <v>5.8</v>
      </c>
      <c r="D36" s="255" t="s">
        <v>1453</v>
      </c>
      <c r="E36" s="43" t="s">
        <v>1427</v>
      </c>
      <c r="F36" s="251" t="s">
        <v>1030</v>
      </c>
      <c r="G36" s="36" t="s">
        <v>1010</v>
      </c>
      <c r="H36" s="17" t="s">
        <v>1029</v>
      </c>
      <c r="I36" s="251" t="s">
        <v>1028</v>
      </c>
      <c r="J36" s="255"/>
      <c r="K36" s="251" t="s">
        <v>1024</v>
      </c>
    </row>
    <row r="37" spans="1:11" ht="99.75" thickBot="1" x14ac:dyDescent="0.3">
      <c r="A37" s="395"/>
      <c r="B37" s="384"/>
      <c r="C37" s="255">
        <v>5.9</v>
      </c>
      <c r="D37" s="17" t="s">
        <v>1027</v>
      </c>
      <c r="E37" s="43" t="s">
        <v>1427</v>
      </c>
      <c r="F37" s="251" t="s">
        <v>1026</v>
      </c>
      <c r="G37" s="36" t="s">
        <v>1010</v>
      </c>
      <c r="H37" s="17" t="s">
        <v>1025</v>
      </c>
      <c r="I37" s="251"/>
      <c r="J37" s="254"/>
      <c r="K37" s="251" t="s">
        <v>1024</v>
      </c>
    </row>
    <row r="38" spans="1:11" ht="66.75" thickBot="1" x14ac:dyDescent="0.3">
      <c r="A38" s="395"/>
      <c r="B38" s="384"/>
      <c r="C38" s="154">
        <v>5.0999999999999996</v>
      </c>
      <c r="D38" s="255" t="s">
        <v>1023</v>
      </c>
      <c r="E38" s="255" t="s">
        <v>1432</v>
      </c>
      <c r="F38" s="251" t="s">
        <v>1022</v>
      </c>
      <c r="G38" s="177" t="s">
        <v>1021</v>
      </c>
      <c r="H38" s="254" t="s">
        <v>1020</v>
      </c>
      <c r="I38" s="251" t="s">
        <v>1019</v>
      </c>
      <c r="J38" s="254"/>
      <c r="K38" s="36" t="s">
        <v>1018</v>
      </c>
    </row>
    <row r="39" spans="1:11" ht="116.25" thickBot="1" x14ac:dyDescent="0.3">
      <c r="A39" s="395"/>
      <c r="B39" s="384"/>
      <c r="C39" s="154">
        <v>5.1100000000000003</v>
      </c>
      <c r="D39" s="255" t="s">
        <v>1017</v>
      </c>
      <c r="E39" s="255" t="s">
        <v>1434</v>
      </c>
      <c r="F39" s="251" t="s">
        <v>1016</v>
      </c>
      <c r="G39" s="127">
        <v>5500</v>
      </c>
      <c r="H39" s="254" t="s">
        <v>1015</v>
      </c>
      <c r="I39" s="251" t="s">
        <v>1014</v>
      </c>
      <c r="J39" s="254"/>
      <c r="K39" s="36" t="s">
        <v>1013</v>
      </c>
    </row>
    <row r="40" spans="1:11" ht="231.75" thickBot="1" x14ac:dyDescent="0.3">
      <c r="A40" s="395"/>
      <c r="B40" s="384"/>
      <c r="C40" s="154">
        <v>5.12</v>
      </c>
      <c r="D40" s="17" t="s">
        <v>1012</v>
      </c>
      <c r="E40" s="17" t="s">
        <v>1434</v>
      </c>
      <c r="F40" s="251" t="s">
        <v>1011</v>
      </c>
      <c r="G40" s="36" t="s">
        <v>1010</v>
      </c>
      <c r="H40" s="17" t="s">
        <v>1009</v>
      </c>
      <c r="I40" s="251"/>
      <c r="J40" s="254" t="s">
        <v>1008</v>
      </c>
      <c r="K40" s="36"/>
    </row>
    <row r="41" spans="1:11" ht="99" x14ac:dyDescent="0.25">
      <c r="A41" s="426"/>
      <c r="B41" s="433"/>
      <c r="C41" s="239">
        <v>5.13</v>
      </c>
      <c r="D41" s="240" t="s">
        <v>1007</v>
      </c>
      <c r="E41" s="240" t="s">
        <v>1434</v>
      </c>
      <c r="F41" s="98" t="s">
        <v>1006</v>
      </c>
      <c r="G41" s="241" t="s">
        <v>1005</v>
      </c>
      <c r="H41" s="240" t="s">
        <v>1004</v>
      </c>
      <c r="I41" s="98"/>
      <c r="J41" s="267"/>
      <c r="K41" s="241" t="s">
        <v>1003</v>
      </c>
    </row>
    <row r="42" spans="1:11" s="64" customFormat="1" ht="66" x14ac:dyDescent="0.25">
      <c r="A42" s="242"/>
      <c r="B42" s="242"/>
      <c r="C42" s="62">
        <v>5.14</v>
      </c>
      <c r="D42" s="58" t="s">
        <v>1002</v>
      </c>
      <c r="E42" s="243" t="s">
        <v>1454</v>
      </c>
      <c r="F42" s="243" t="s">
        <v>1001</v>
      </c>
      <c r="G42" s="242"/>
      <c r="H42" s="242"/>
      <c r="I42" s="242"/>
      <c r="J42" s="242"/>
      <c r="K42" s="242"/>
    </row>
  </sheetData>
  <mergeCells count="15">
    <mergeCell ref="A12:A17"/>
    <mergeCell ref="B12:B17"/>
    <mergeCell ref="A1:K1"/>
    <mergeCell ref="A2:K2"/>
    <mergeCell ref="A3:K3"/>
    <mergeCell ref="A4:B4"/>
    <mergeCell ref="C4:D4"/>
    <mergeCell ref="A5:A11"/>
    <mergeCell ref="B5:B11"/>
    <mergeCell ref="A18:A22"/>
    <mergeCell ref="B18:B22"/>
    <mergeCell ref="A23:A28"/>
    <mergeCell ref="B23:B28"/>
    <mergeCell ref="A29:A41"/>
    <mergeCell ref="B29:B4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4"/>
  <sheetViews>
    <sheetView showGridLines="0" topLeftCell="A45" zoomScale="80" zoomScaleNormal="80" workbookViewId="0">
      <selection activeCell="C49" sqref="C49"/>
    </sheetView>
  </sheetViews>
  <sheetFormatPr defaultRowHeight="15" x14ac:dyDescent="0.25"/>
  <cols>
    <col min="1" max="1" width="3.28515625" style="2" customWidth="1"/>
    <col min="2" max="2" width="16" style="2" customWidth="1"/>
    <col min="3" max="3" width="7.140625" style="2" customWidth="1"/>
    <col min="4" max="4" width="19" style="2" customWidth="1"/>
    <col min="5" max="5" width="14.7109375" style="2" customWidth="1"/>
    <col min="6" max="6" width="15.7109375" style="2" customWidth="1"/>
    <col min="7" max="7" width="11.85546875" style="2" customWidth="1"/>
    <col min="8" max="8" width="14.28515625" style="2" customWidth="1"/>
    <col min="9" max="10" width="15" style="2" customWidth="1"/>
    <col min="11" max="11" width="15.7109375" style="2" customWidth="1"/>
    <col min="12" max="16384" width="9.140625" style="2"/>
  </cols>
  <sheetData>
    <row r="1" spans="1:18" s="11" customFormat="1" ht="23.25" customHeight="1" thickBot="1" x14ac:dyDescent="0.4">
      <c r="A1" s="388" t="s">
        <v>1384</v>
      </c>
      <c r="B1" s="388"/>
      <c r="C1" s="388"/>
      <c r="D1" s="388"/>
      <c r="E1" s="388"/>
      <c r="F1" s="388"/>
      <c r="G1" s="388"/>
      <c r="H1" s="388"/>
      <c r="I1" s="388"/>
      <c r="J1" s="388"/>
      <c r="K1" s="388"/>
    </row>
    <row r="2" spans="1:18" s="10" customFormat="1" ht="31.5" customHeight="1" thickBot="1" x14ac:dyDescent="0.35">
      <c r="A2" s="389" t="s">
        <v>3592</v>
      </c>
      <c r="B2" s="389"/>
      <c r="C2" s="389"/>
      <c r="D2" s="389"/>
      <c r="E2" s="389"/>
      <c r="F2" s="389"/>
      <c r="G2" s="389"/>
      <c r="H2" s="389"/>
      <c r="I2" s="389"/>
      <c r="J2" s="389"/>
      <c r="K2" s="389"/>
    </row>
    <row r="3" spans="1:18" s="12" customFormat="1" ht="24" customHeight="1" thickBot="1" x14ac:dyDescent="0.35">
      <c r="A3" s="392" t="s">
        <v>3331</v>
      </c>
      <c r="B3" s="393"/>
      <c r="C3" s="393"/>
      <c r="D3" s="393"/>
      <c r="E3" s="393"/>
      <c r="F3" s="393"/>
      <c r="G3" s="393"/>
      <c r="H3" s="393"/>
      <c r="I3" s="393"/>
      <c r="J3" s="393"/>
      <c r="K3" s="394"/>
    </row>
    <row r="4" spans="1:18" s="1" customFormat="1" ht="45.75" customHeight="1" thickBot="1" x14ac:dyDescent="0.3">
      <c r="A4" s="390" t="s">
        <v>493</v>
      </c>
      <c r="B4" s="391"/>
      <c r="C4" s="390" t="s">
        <v>419</v>
      </c>
      <c r="D4" s="391"/>
      <c r="E4" s="312" t="s">
        <v>568</v>
      </c>
      <c r="F4" s="312" t="s">
        <v>567</v>
      </c>
      <c r="G4" s="312" t="s">
        <v>492</v>
      </c>
      <c r="H4" s="312" t="s">
        <v>491</v>
      </c>
      <c r="I4" s="312" t="s">
        <v>490</v>
      </c>
      <c r="J4" s="312" t="s">
        <v>489</v>
      </c>
      <c r="K4" s="312" t="s">
        <v>953</v>
      </c>
    </row>
    <row r="5" spans="1:18" ht="409.6" thickBot="1" x14ac:dyDescent="0.3">
      <c r="A5" s="384">
        <v>1</v>
      </c>
      <c r="B5" s="384" t="s">
        <v>3330</v>
      </c>
      <c r="C5" s="311">
        <v>1.1000000000000001</v>
      </c>
      <c r="D5" s="311" t="s">
        <v>3329</v>
      </c>
      <c r="E5" s="311" t="s">
        <v>3328</v>
      </c>
      <c r="F5" s="311" t="s">
        <v>3327</v>
      </c>
      <c r="G5" s="311" t="s">
        <v>115</v>
      </c>
      <c r="H5" s="311" t="s">
        <v>3326</v>
      </c>
      <c r="I5" s="311"/>
      <c r="J5" s="311"/>
      <c r="K5" s="311" t="s">
        <v>3323</v>
      </c>
    </row>
    <row r="6" spans="1:18" ht="182.25" thickBot="1" x14ac:dyDescent="0.3">
      <c r="A6" s="384"/>
      <c r="B6" s="384"/>
      <c r="C6" s="311">
        <v>1.2</v>
      </c>
      <c r="D6" s="311" t="s">
        <v>3325</v>
      </c>
      <c r="E6" s="311" t="s">
        <v>416</v>
      </c>
      <c r="F6" s="311" t="s">
        <v>3324</v>
      </c>
      <c r="G6" s="311" t="s">
        <v>115</v>
      </c>
      <c r="H6" s="311" t="s">
        <v>2405</v>
      </c>
      <c r="I6" s="311"/>
      <c r="J6" s="311"/>
      <c r="K6" s="311" t="s">
        <v>3323</v>
      </c>
    </row>
    <row r="7" spans="1:18" ht="264.75" thickBot="1" x14ac:dyDescent="0.3">
      <c r="A7" s="384"/>
      <c r="B7" s="384"/>
      <c r="C7" s="311">
        <v>1.3</v>
      </c>
      <c r="D7" s="311" t="s">
        <v>3322</v>
      </c>
      <c r="E7" s="311" t="s">
        <v>550</v>
      </c>
      <c r="F7" s="311" t="s">
        <v>3321</v>
      </c>
      <c r="G7" s="311" t="s">
        <v>423</v>
      </c>
      <c r="H7" s="311" t="s">
        <v>3320</v>
      </c>
      <c r="I7" s="311"/>
      <c r="J7" s="311"/>
      <c r="K7" s="274" t="s">
        <v>3319</v>
      </c>
    </row>
    <row r="8" spans="1:18" ht="215.25" thickBot="1" x14ac:dyDescent="0.3">
      <c r="A8" s="384"/>
      <c r="B8" s="384"/>
      <c r="C8" s="311">
        <v>1.4</v>
      </c>
      <c r="D8" s="311" t="s">
        <v>3318</v>
      </c>
      <c r="E8" s="311" t="s">
        <v>550</v>
      </c>
      <c r="F8" s="311" t="s">
        <v>3317</v>
      </c>
      <c r="G8" s="119" t="s">
        <v>705</v>
      </c>
      <c r="H8" s="311" t="s">
        <v>3316</v>
      </c>
      <c r="I8" s="311"/>
      <c r="J8" s="311"/>
      <c r="K8" s="311"/>
    </row>
    <row r="9" spans="1:18" ht="248.25" thickBot="1" x14ac:dyDescent="0.3">
      <c r="A9" s="384"/>
      <c r="B9" s="384"/>
      <c r="C9" s="311">
        <v>1.5</v>
      </c>
      <c r="D9" s="311" t="s">
        <v>3315</v>
      </c>
      <c r="E9" s="311" t="s">
        <v>550</v>
      </c>
      <c r="F9" s="311" t="s">
        <v>3314</v>
      </c>
      <c r="G9" s="311" t="s">
        <v>3313</v>
      </c>
      <c r="H9" s="311" t="s">
        <v>1225</v>
      </c>
      <c r="I9" s="311"/>
      <c r="J9" s="311"/>
      <c r="K9" s="311" t="s">
        <v>3312</v>
      </c>
    </row>
    <row r="10" spans="1:18" ht="409.6" thickBot="1" x14ac:dyDescent="0.3">
      <c r="A10" s="384"/>
      <c r="B10" s="384"/>
      <c r="C10" s="311">
        <v>1.6</v>
      </c>
      <c r="D10" s="311" t="s">
        <v>3311</v>
      </c>
      <c r="E10" s="311" t="s">
        <v>377</v>
      </c>
      <c r="F10" s="311" t="s">
        <v>3310</v>
      </c>
      <c r="G10" s="311"/>
      <c r="H10" s="311" t="s">
        <v>1225</v>
      </c>
      <c r="I10" s="311"/>
      <c r="J10" s="311"/>
      <c r="K10" s="311"/>
    </row>
    <row r="11" spans="1:18" ht="409.6" thickBot="1" x14ac:dyDescent="0.3">
      <c r="A11" s="384"/>
      <c r="B11" s="384"/>
      <c r="C11" s="311">
        <v>1.7</v>
      </c>
      <c r="D11" s="311" t="s">
        <v>3309</v>
      </c>
      <c r="E11" s="311" t="s">
        <v>550</v>
      </c>
      <c r="F11" s="311" t="s">
        <v>3308</v>
      </c>
      <c r="G11" s="311" t="s">
        <v>3307</v>
      </c>
      <c r="H11" s="311" t="s">
        <v>3306</v>
      </c>
      <c r="I11" s="311" t="s">
        <v>3305</v>
      </c>
      <c r="J11" s="311"/>
      <c r="K11" s="311"/>
    </row>
    <row r="12" spans="1:18" ht="264.75" thickBot="1" x14ac:dyDescent="0.3">
      <c r="A12" s="384">
        <v>2</v>
      </c>
      <c r="B12" s="387" t="s">
        <v>3304</v>
      </c>
      <c r="C12" s="311">
        <v>2.1</v>
      </c>
      <c r="D12" s="311" t="s">
        <v>3303</v>
      </c>
      <c r="E12" s="311" t="s">
        <v>550</v>
      </c>
      <c r="F12" s="311" t="s">
        <v>3302</v>
      </c>
      <c r="G12" s="119" t="s">
        <v>3256</v>
      </c>
      <c r="H12" s="311" t="s">
        <v>3301</v>
      </c>
      <c r="I12" s="311" t="s">
        <v>3300</v>
      </c>
      <c r="J12" s="311" t="s">
        <v>3299</v>
      </c>
      <c r="K12" s="311" t="s">
        <v>3298</v>
      </c>
    </row>
    <row r="13" spans="1:18" ht="132.75" thickBot="1" x14ac:dyDescent="0.3">
      <c r="A13" s="384"/>
      <c r="B13" s="384"/>
      <c r="C13" s="311">
        <v>2.2000000000000002</v>
      </c>
      <c r="D13" s="311" t="s">
        <v>3297</v>
      </c>
      <c r="E13" s="311" t="s">
        <v>550</v>
      </c>
      <c r="F13" s="311" t="s">
        <v>3296</v>
      </c>
      <c r="G13" s="311" t="s">
        <v>3295</v>
      </c>
      <c r="H13" s="311" t="s">
        <v>3294</v>
      </c>
      <c r="I13" s="311" t="s">
        <v>3124</v>
      </c>
      <c r="J13" s="311" t="s">
        <v>3293</v>
      </c>
      <c r="K13" s="311" t="s">
        <v>3292</v>
      </c>
    </row>
    <row r="14" spans="1:18" ht="182.25" thickBot="1" x14ac:dyDescent="0.3">
      <c r="A14" s="384"/>
      <c r="B14" s="384"/>
      <c r="C14" s="311">
        <v>2.2999999999999998</v>
      </c>
      <c r="D14" s="311" t="s">
        <v>3291</v>
      </c>
      <c r="E14" s="311" t="s">
        <v>550</v>
      </c>
      <c r="F14" s="311" t="s">
        <v>3290</v>
      </c>
      <c r="G14" s="311" t="s">
        <v>3289</v>
      </c>
      <c r="H14" s="311" t="s">
        <v>3288</v>
      </c>
      <c r="I14" s="311" t="s">
        <v>3124</v>
      </c>
      <c r="J14" s="311" t="s">
        <v>3248</v>
      </c>
      <c r="K14" s="311" t="s">
        <v>3287</v>
      </c>
    </row>
    <row r="15" spans="1:18" ht="149.25" thickBot="1" x14ac:dyDescent="0.3">
      <c r="A15" s="384"/>
      <c r="B15" s="384"/>
      <c r="C15" s="311">
        <v>2.4</v>
      </c>
      <c r="D15" s="311" t="s">
        <v>3286</v>
      </c>
      <c r="E15" s="311" t="s">
        <v>623</v>
      </c>
      <c r="F15" s="311" t="s">
        <v>3285</v>
      </c>
      <c r="G15" s="311" t="s">
        <v>3284</v>
      </c>
      <c r="H15" s="311" t="s">
        <v>3283</v>
      </c>
      <c r="I15" s="311" t="s">
        <v>3124</v>
      </c>
      <c r="J15" s="311" t="s">
        <v>3248</v>
      </c>
      <c r="K15" s="311" t="s">
        <v>3282</v>
      </c>
      <c r="R15" s="3"/>
    </row>
    <row r="16" spans="1:18" ht="297.75" thickBot="1" x14ac:dyDescent="0.3">
      <c r="A16" s="384"/>
      <c r="B16" s="384"/>
      <c r="C16" s="311">
        <v>2.5</v>
      </c>
      <c r="D16" s="311" t="s">
        <v>3281</v>
      </c>
      <c r="E16" s="311" t="s">
        <v>3280</v>
      </c>
      <c r="F16" s="311" t="s">
        <v>3279</v>
      </c>
      <c r="G16" s="311" t="s">
        <v>3278</v>
      </c>
      <c r="H16" s="311" t="s">
        <v>1225</v>
      </c>
      <c r="I16" s="311" t="s">
        <v>3124</v>
      </c>
      <c r="J16" s="311" t="s">
        <v>3248</v>
      </c>
      <c r="K16" s="311"/>
      <c r="R16" s="3"/>
    </row>
    <row r="17" spans="1:11" ht="132.75" thickBot="1" x14ac:dyDescent="0.3">
      <c r="A17" s="384"/>
      <c r="B17" s="384"/>
      <c r="C17" s="146"/>
      <c r="D17" s="313" t="s">
        <v>3277</v>
      </c>
      <c r="E17" s="313" t="s">
        <v>550</v>
      </c>
      <c r="F17" s="313" t="s">
        <v>3276</v>
      </c>
      <c r="G17" s="313"/>
      <c r="H17" s="313" t="s">
        <v>779</v>
      </c>
      <c r="I17" s="313" t="s">
        <v>3124</v>
      </c>
      <c r="J17" s="313"/>
      <c r="K17" s="313"/>
    </row>
    <row r="18" spans="1:11" ht="281.25" thickBot="1" x14ac:dyDescent="0.3">
      <c r="A18" s="384">
        <v>3</v>
      </c>
      <c r="B18" s="387" t="s">
        <v>3275</v>
      </c>
      <c r="C18" s="311">
        <v>3.1</v>
      </c>
      <c r="D18" s="311" t="s">
        <v>3274</v>
      </c>
      <c r="E18" s="311" t="s">
        <v>550</v>
      </c>
      <c r="F18" s="311" t="s">
        <v>3273</v>
      </c>
      <c r="G18" s="119" t="s">
        <v>2430</v>
      </c>
      <c r="H18" s="311" t="s">
        <v>3272</v>
      </c>
      <c r="I18" s="311" t="s">
        <v>3271</v>
      </c>
      <c r="J18" s="311"/>
      <c r="K18" s="311" t="s">
        <v>3270</v>
      </c>
    </row>
    <row r="19" spans="1:11" ht="215.25" thickBot="1" x14ac:dyDescent="0.3">
      <c r="A19" s="384"/>
      <c r="B19" s="384"/>
      <c r="C19" s="311">
        <v>3.2</v>
      </c>
      <c r="D19" s="311" t="s">
        <v>3269</v>
      </c>
      <c r="E19" s="311" t="s">
        <v>550</v>
      </c>
      <c r="F19" s="311" t="s">
        <v>3268</v>
      </c>
      <c r="G19" s="311" t="s">
        <v>2448</v>
      </c>
      <c r="H19" s="311" t="s">
        <v>2846</v>
      </c>
      <c r="I19" s="311" t="s">
        <v>3267</v>
      </c>
      <c r="J19" s="311"/>
      <c r="K19" s="311" t="s">
        <v>3267</v>
      </c>
    </row>
    <row r="20" spans="1:11" ht="165.75" thickBot="1" x14ac:dyDescent="0.3">
      <c r="A20" s="384"/>
      <c r="B20" s="384"/>
      <c r="C20" s="311">
        <v>3.3</v>
      </c>
      <c r="D20" s="311" t="s">
        <v>3266</v>
      </c>
      <c r="E20" s="311" t="s">
        <v>3024</v>
      </c>
      <c r="F20" s="311" t="s">
        <v>3265</v>
      </c>
      <c r="G20" s="119" t="s">
        <v>3264</v>
      </c>
      <c r="H20" s="311" t="s">
        <v>3263</v>
      </c>
      <c r="I20" s="311" t="s">
        <v>3262</v>
      </c>
      <c r="J20" s="311" t="s">
        <v>3261</v>
      </c>
      <c r="K20" s="311" t="s">
        <v>3260</v>
      </c>
    </row>
    <row r="21" spans="1:11" ht="248.25" thickBot="1" x14ac:dyDescent="0.3">
      <c r="A21" s="384"/>
      <c r="B21" s="384"/>
      <c r="C21" s="311">
        <v>3.4</v>
      </c>
      <c r="D21" s="311" t="s">
        <v>3259</v>
      </c>
      <c r="E21" s="311" t="s">
        <v>3258</v>
      </c>
      <c r="F21" s="311" t="s">
        <v>3257</v>
      </c>
      <c r="G21" s="311" t="s">
        <v>3256</v>
      </c>
      <c r="H21" s="311" t="s">
        <v>3255</v>
      </c>
      <c r="I21" s="311" t="s">
        <v>3254</v>
      </c>
      <c r="J21" s="311" t="s">
        <v>3248</v>
      </c>
      <c r="K21" s="311" t="s">
        <v>3253</v>
      </c>
    </row>
    <row r="22" spans="1:11" ht="281.25" thickBot="1" x14ac:dyDescent="0.3">
      <c r="A22" s="384"/>
      <c r="B22" s="384"/>
      <c r="C22" s="311">
        <v>3.5</v>
      </c>
      <c r="D22" s="311" t="s">
        <v>3252</v>
      </c>
      <c r="E22" s="311" t="s">
        <v>2326</v>
      </c>
      <c r="F22" s="311" t="s">
        <v>3251</v>
      </c>
      <c r="G22" s="311" t="s">
        <v>3250</v>
      </c>
      <c r="H22" s="311" t="s">
        <v>3249</v>
      </c>
      <c r="I22" s="311"/>
      <c r="J22" s="311" t="s">
        <v>3248</v>
      </c>
      <c r="K22" s="311" t="s">
        <v>3247</v>
      </c>
    </row>
    <row r="23" spans="1:11" ht="198.75" thickBot="1" x14ac:dyDescent="0.3">
      <c r="A23" s="384">
        <v>4</v>
      </c>
      <c r="B23" s="385" t="s">
        <v>3246</v>
      </c>
      <c r="C23" s="313">
        <v>4.0999999999999996</v>
      </c>
      <c r="D23" s="313" t="s">
        <v>355</v>
      </c>
      <c r="E23" s="313" t="s">
        <v>623</v>
      </c>
      <c r="F23" s="313" t="s">
        <v>3245</v>
      </c>
      <c r="G23" s="147">
        <v>0</v>
      </c>
      <c r="H23" s="313" t="s">
        <v>915</v>
      </c>
      <c r="I23" s="313" t="s">
        <v>3244</v>
      </c>
      <c r="J23" s="313" t="s">
        <v>3238</v>
      </c>
      <c r="K23" s="313" t="s">
        <v>3243</v>
      </c>
    </row>
    <row r="24" spans="1:11" ht="149.25" thickBot="1" x14ac:dyDescent="0.3">
      <c r="A24" s="384"/>
      <c r="B24" s="385"/>
      <c r="C24" s="313">
        <v>4.2</v>
      </c>
      <c r="D24" s="313" t="s">
        <v>3242</v>
      </c>
      <c r="E24" s="313" t="s">
        <v>550</v>
      </c>
      <c r="F24" s="313" t="s">
        <v>3241</v>
      </c>
      <c r="G24" s="147">
        <v>220000</v>
      </c>
      <c r="H24" s="313" t="s">
        <v>3240</v>
      </c>
      <c r="I24" s="313" t="s">
        <v>3239</v>
      </c>
      <c r="J24" s="313" t="s">
        <v>3238</v>
      </c>
      <c r="K24" s="313"/>
    </row>
    <row r="25" spans="1:11" ht="182.25" thickBot="1" x14ac:dyDescent="0.3">
      <c r="A25" s="384"/>
      <c r="B25" s="385"/>
      <c r="C25" s="313">
        <v>4.3</v>
      </c>
      <c r="D25" s="313" t="s">
        <v>3237</v>
      </c>
      <c r="E25" s="313" t="s">
        <v>550</v>
      </c>
      <c r="F25" s="148" t="s">
        <v>3236</v>
      </c>
      <c r="G25" s="147">
        <v>0</v>
      </c>
      <c r="H25" s="313" t="s">
        <v>3235</v>
      </c>
      <c r="I25" s="313" t="s">
        <v>3232</v>
      </c>
      <c r="J25" s="313" t="s">
        <v>3217</v>
      </c>
      <c r="K25" s="313"/>
    </row>
    <row r="26" spans="1:11" ht="248.25" thickBot="1" x14ac:dyDescent="0.3">
      <c r="A26" s="384"/>
      <c r="B26" s="385"/>
      <c r="C26" s="313">
        <v>4.4000000000000004</v>
      </c>
      <c r="D26" s="313" t="s">
        <v>3234</v>
      </c>
      <c r="E26" s="313" t="s">
        <v>550</v>
      </c>
      <c r="F26" s="148" t="s">
        <v>3233</v>
      </c>
      <c r="G26" s="147">
        <v>0</v>
      </c>
      <c r="H26" s="313" t="s">
        <v>356</v>
      </c>
      <c r="I26" s="313" t="s">
        <v>3232</v>
      </c>
      <c r="J26" s="313" t="s">
        <v>3217</v>
      </c>
      <c r="K26" s="313"/>
    </row>
    <row r="27" spans="1:11" ht="149.25" thickBot="1" x14ac:dyDescent="0.3">
      <c r="A27" s="384"/>
      <c r="B27" s="385"/>
      <c r="C27" s="313">
        <v>4.5</v>
      </c>
      <c r="D27" s="313" t="s">
        <v>3231</v>
      </c>
      <c r="E27" s="313" t="s">
        <v>550</v>
      </c>
      <c r="F27" s="313" t="s">
        <v>3230</v>
      </c>
      <c r="G27" s="147">
        <v>0</v>
      </c>
      <c r="H27" s="313" t="s">
        <v>3229</v>
      </c>
      <c r="I27" s="313" t="s">
        <v>3227</v>
      </c>
      <c r="J27" s="313" t="s">
        <v>3217</v>
      </c>
      <c r="K27" s="313" t="s">
        <v>3226</v>
      </c>
    </row>
    <row r="28" spans="1:11" ht="116.25" thickBot="1" x14ac:dyDescent="0.3">
      <c r="A28" s="384"/>
      <c r="B28" s="385"/>
      <c r="C28" s="313">
        <v>4.5999999999999996</v>
      </c>
      <c r="D28" s="313" t="s">
        <v>186</v>
      </c>
      <c r="E28" s="313" t="s">
        <v>550</v>
      </c>
      <c r="F28" s="313" t="s">
        <v>3228</v>
      </c>
      <c r="G28" s="147">
        <v>0</v>
      </c>
      <c r="H28" s="313" t="s">
        <v>187</v>
      </c>
      <c r="I28" s="313" t="s">
        <v>3227</v>
      </c>
      <c r="J28" s="313" t="s">
        <v>3217</v>
      </c>
      <c r="K28" s="313" t="s">
        <v>3226</v>
      </c>
    </row>
    <row r="29" spans="1:11" ht="116.25" thickBot="1" x14ac:dyDescent="0.3">
      <c r="A29" s="384"/>
      <c r="B29" s="385"/>
      <c r="C29" s="313">
        <v>4.7</v>
      </c>
      <c r="D29" s="313" t="s">
        <v>3225</v>
      </c>
      <c r="E29" s="313" t="s">
        <v>550</v>
      </c>
      <c r="F29" s="313" t="s">
        <v>3224</v>
      </c>
      <c r="G29" s="147">
        <v>53000</v>
      </c>
      <c r="H29" s="313" t="s">
        <v>116</v>
      </c>
      <c r="I29" s="313" t="s">
        <v>3223</v>
      </c>
      <c r="J29" s="313" t="s">
        <v>3217</v>
      </c>
      <c r="K29" s="313" t="s">
        <v>3222</v>
      </c>
    </row>
    <row r="30" spans="1:11" ht="165.75" thickBot="1" x14ac:dyDescent="0.3">
      <c r="A30" s="384"/>
      <c r="B30" s="385"/>
      <c r="C30" s="313">
        <v>4.8</v>
      </c>
      <c r="D30" s="313" t="s">
        <v>3221</v>
      </c>
      <c r="E30" s="313" t="s">
        <v>550</v>
      </c>
      <c r="F30" s="313" t="s">
        <v>3220</v>
      </c>
      <c r="G30" s="147">
        <v>88000</v>
      </c>
      <c r="H30" s="313" t="s">
        <v>3219</v>
      </c>
      <c r="I30" s="313" t="s">
        <v>3218</v>
      </c>
      <c r="J30" s="313" t="s">
        <v>3217</v>
      </c>
      <c r="K30" s="313"/>
    </row>
    <row r="31" spans="1:11" ht="198.75" thickBot="1" x14ac:dyDescent="0.3">
      <c r="A31" s="384"/>
      <c r="B31" s="385"/>
      <c r="C31" s="313">
        <v>4.9000000000000004</v>
      </c>
      <c r="D31" s="313" t="s">
        <v>3216</v>
      </c>
      <c r="E31" s="313" t="s">
        <v>550</v>
      </c>
      <c r="F31" s="313" t="s">
        <v>3215</v>
      </c>
      <c r="G31" s="147">
        <v>16740</v>
      </c>
      <c r="H31" s="313" t="s">
        <v>3214</v>
      </c>
      <c r="I31" s="313" t="s">
        <v>3211</v>
      </c>
      <c r="J31" s="313" t="s">
        <v>3210</v>
      </c>
      <c r="K31" s="313"/>
    </row>
    <row r="32" spans="1:11" ht="99.75" thickBot="1" x14ac:dyDescent="0.3">
      <c r="A32" s="384"/>
      <c r="B32" s="385"/>
      <c r="C32" s="313">
        <v>4.0999999999999996</v>
      </c>
      <c r="D32" s="313" t="s">
        <v>3213</v>
      </c>
      <c r="E32" s="313" t="s">
        <v>596</v>
      </c>
      <c r="F32" s="148" t="s">
        <v>3212</v>
      </c>
      <c r="G32" s="147">
        <v>19000</v>
      </c>
      <c r="H32" s="313"/>
      <c r="I32" s="313" t="s">
        <v>3211</v>
      </c>
      <c r="J32" s="313" t="s">
        <v>3210</v>
      </c>
      <c r="K32" s="313"/>
    </row>
    <row r="33" spans="1:11" ht="99.75" thickBot="1" x14ac:dyDescent="0.3">
      <c r="A33" s="384"/>
      <c r="B33" s="385"/>
      <c r="C33" s="313">
        <v>4.1100000000000003</v>
      </c>
      <c r="D33" s="313" t="s">
        <v>3209</v>
      </c>
      <c r="E33" s="313" t="s">
        <v>550</v>
      </c>
      <c r="F33" s="313" t="s">
        <v>3208</v>
      </c>
      <c r="G33" s="147">
        <v>0</v>
      </c>
      <c r="H33" s="313" t="s">
        <v>3207</v>
      </c>
      <c r="I33" s="313"/>
      <c r="J33" s="313" t="s">
        <v>3206</v>
      </c>
      <c r="K33" s="313" t="s">
        <v>3205</v>
      </c>
    </row>
    <row r="34" spans="1:11" ht="396.75" thickBot="1" x14ac:dyDescent="0.3">
      <c r="A34" s="311">
        <v>5</v>
      </c>
      <c r="B34" s="386" t="s">
        <v>3204</v>
      </c>
      <c r="C34" s="311">
        <v>5.0999999999999996</v>
      </c>
      <c r="D34" s="311" t="s">
        <v>3203</v>
      </c>
      <c r="E34" s="311" t="s">
        <v>550</v>
      </c>
      <c r="F34" s="311" t="s">
        <v>3202</v>
      </c>
      <c r="G34" s="119">
        <v>30000</v>
      </c>
      <c r="H34" s="311" t="s">
        <v>3201</v>
      </c>
      <c r="I34" s="311" t="s">
        <v>3184</v>
      </c>
      <c r="J34" s="311"/>
      <c r="K34" s="311"/>
    </row>
    <row r="35" spans="1:11" ht="347.25" thickBot="1" x14ac:dyDescent="0.3">
      <c r="A35" s="311"/>
      <c r="B35" s="386"/>
      <c r="C35" s="311">
        <v>5.2</v>
      </c>
      <c r="D35" s="311" t="s">
        <v>3200</v>
      </c>
      <c r="E35" s="311" t="s">
        <v>623</v>
      </c>
      <c r="F35" s="311" t="s">
        <v>3199</v>
      </c>
      <c r="G35" s="149">
        <v>20000</v>
      </c>
      <c r="H35" s="311" t="s">
        <v>3198</v>
      </c>
      <c r="I35" s="311"/>
      <c r="J35" s="311"/>
      <c r="K35" s="311"/>
    </row>
    <row r="36" spans="1:11" ht="281.25" thickBot="1" x14ac:dyDescent="0.3">
      <c r="A36" s="311"/>
      <c r="B36" s="386"/>
      <c r="C36" s="311">
        <v>5.3</v>
      </c>
      <c r="D36" s="311" t="s">
        <v>3197</v>
      </c>
      <c r="E36" s="311" t="s">
        <v>550</v>
      </c>
      <c r="F36" s="311" t="s">
        <v>3196</v>
      </c>
      <c r="G36" s="149">
        <v>80000</v>
      </c>
      <c r="H36" s="311" t="s">
        <v>3195</v>
      </c>
      <c r="I36" s="311"/>
      <c r="J36" s="311"/>
      <c r="K36" s="311" t="s">
        <v>3194</v>
      </c>
    </row>
    <row r="37" spans="1:11" ht="297.75" thickBot="1" x14ac:dyDescent="0.3">
      <c r="A37" s="311"/>
      <c r="B37" s="386"/>
      <c r="C37" s="311">
        <v>5.4</v>
      </c>
      <c r="D37" s="150" t="s">
        <v>3193</v>
      </c>
      <c r="E37" s="311" t="s">
        <v>550</v>
      </c>
      <c r="F37" s="311" t="s">
        <v>3192</v>
      </c>
      <c r="G37" s="149">
        <v>30000</v>
      </c>
      <c r="H37" s="311" t="s">
        <v>3191</v>
      </c>
      <c r="I37" s="311"/>
      <c r="J37" s="311"/>
      <c r="K37" s="311"/>
    </row>
    <row r="38" spans="1:11" ht="215.25" thickBot="1" x14ac:dyDescent="0.3">
      <c r="A38" s="311"/>
      <c r="B38" s="386"/>
      <c r="C38" s="311">
        <v>5.5</v>
      </c>
      <c r="D38" s="311" t="s">
        <v>3190</v>
      </c>
      <c r="E38" s="311" t="s">
        <v>550</v>
      </c>
      <c r="F38" s="311" t="s">
        <v>3189</v>
      </c>
      <c r="G38" s="149">
        <v>20000</v>
      </c>
      <c r="H38" s="311" t="s">
        <v>3188</v>
      </c>
      <c r="I38" s="311" t="s">
        <v>3184</v>
      </c>
      <c r="J38" s="311"/>
      <c r="K38" s="311"/>
    </row>
    <row r="39" spans="1:11" ht="347.25" thickBot="1" x14ac:dyDescent="0.3">
      <c r="A39" s="311"/>
      <c r="B39" s="386"/>
      <c r="C39" s="311">
        <v>5.6</v>
      </c>
      <c r="D39" s="311" t="s">
        <v>3187</v>
      </c>
      <c r="E39" s="311" t="s">
        <v>3024</v>
      </c>
      <c r="F39" s="311" t="s">
        <v>3186</v>
      </c>
      <c r="G39" s="149">
        <v>20000</v>
      </c>
      <c r="H39" s="311" t="s">
        <v>3185</v>
      </c>
      <c r="I39" s="311" t="s">
        <v>3184</v>
      </c>
      <c r="J39" s="311"/>
      <c r="K39" s="311"/>
    </row>
    <row r="40" spans="1:11" ht="409.6" thickBot="1" x14ac:dyDescent="0.3">
      <c r="A40" s="384">
        <v>6</v>
      </c>
      <c r="B40" s="384" t="s">
        <v>3183</v>
      </c>
      <c r="C40" s="311">
        <v>6.1</v>
      </c>
      <c r="D40" s="17" t="s">
        <v>3182</v>
      </c>
      <c r="E40" s="311" t="s">
        <v>416</v>
      </c>
      <c r="F40" s="17" t="s">
        <v>3181</v>
      </c>
      <c r="G40" s="119"/>
      <c r="H40" s="311" t="s">
        <v>3180</v>
      </c>
      <c r="I40" s="311" t="s">
        <v>3176</v>
      </c>
      <c r="J40" s="311"/>
      <c r="K40" s="311"/>
    </row>
    <row r="41" spans="1:11" ht="409.6" thickBot="1" x14ac:dyDescent="0.3">
      <c r="A41" s="384"/>
      <c r="B41" s="384"/>
      <c r="C41" s="311">
        <v>6.2</v>
      </c>
      <c r="D41" s="311" t="s">
        <v>3179</v>
      </c>
      <c r="E41" s="311" t="s">
        <v>416</v>
      </c>
      <c r="F41" s="311" t="s">
        <v>3178</v>
      </c>
      <c r="G41" s="311"/>
      <c r="H41" s="311" t="s">
        <v>3177</v>
      </c>
      <c r="I41" s="311" t="s">
        <v>3176</v>
      </c>
      <c r="J41" s="311"/>
      <c r="K41" s="311" t="s">
        <v>3175</v>
      </c>
    </row>
    <row r="42" spans="1:11" ht="314.25" thickBot="1" x14ac:dyDescent="0.3">
      <c r="A42" s="384"/>
      <c r="B42" s="384"/>
      <c r="C42" s="311">
        <v>6.3</v>
      </c>
      <c r="D42" s="311" t="s">
        <v>3174</v>
      </c>
      <c r="E42" s="311" t="s">
        <v>416</v>
      </c>
      <c r="F42" s="311" t="s">
        <v>3173</v>
      </c>
      <c r="G42" s="311"/>
      <c r="H42" s="311" t="s">
        <v>3172</v>
      </c>
      <c r="I42" s="311" t="s">
        <v>3167</v>
      </c>
      <c r="J42" s="311"/>
      <c r="K42" s="311" t="s">
        <v>3171</v>
      </c>
    </row>
    <row r="43" spans="1:11" ht="198.75" thickBot="1" x14ac:dyDescent="0.3">
      <c r="A43" s="384"/>
      <c r="B43" s="384"/>
      <c r="C43" s="311">
        <v>6.4</v>
      </c>
      <c r="D43" s="311" t="s">
        <v>3170</v>
      </c>
      <c r="E43" s="311" t="s">
        <v>416</v>
      </c>
      <c r="F43" s="311" t="s">
        <v>3169</v>
      </c>
      <c r="G43" s="311"/>
      <c r="H43" s="311" t="s">
        <v>3168</v>
      </c>
      <c r="I43" s="311" t="s">
        <v>3167</v>
      </c>
      <c r="J43" s="311"/>
      <c r="K43" s="311" t="s">
        <v>3166</v>
      </c>
    </row>
    <row r="44" spans="1:11" ht="165.75" thickBot="1" x14ac:dyDescent="0.3">
      <c r="A44" s="384"/>
      <c r="B44" s="384"/>
      <c r="C44" s="311">
        <v>6.5</v>
      </c>
      <c r="D44" s="311" t="s">
        <v>3165</v>
      </c>
      <c r="E44" s="311" t="s">
        <v>416</v>
      </c>
      <c r="F44" s="311" t="s">
        <v>3164</v>
      </c>
      <c r="G44" s="311"/>
      <c r="H44" s="311" t="s">
        <v>3163</v>
      </c>
      <c r="I44" s="311"/>
      <c r="J44" s="311"/>
      <c r="K44" s="311" t="s">
        <v>3162</v>
      </c>
    </row>
    <row r="45" spans="1:11" ht="99.75" thickBot="1" x14ac:dyDescent="0.3">
      <c r="A45" s="384"/>
      <c r="B45" s="384"/>
      <c r="C45" s="329">
        <v>6.6</v>
      </c>
      <c r="D45" s="448" t="s">
        <v>3594</v>
      </c>
      <c r="E45" s="329" t="s">
        <v>416</v>
      </c>
      <c r="F45" s="329" t="s">
        <v>3595</v>
      </c>
      <c r="G45" s="329"/>
      <c r="H45" s="329"/>
      <c r="I45" s="329" t="s">
        <v>3167</v>
      </c>
      <c r="J45" s="329"/>
      <c r="K45" s="329"/>
    </row>
    <row r="46" spans="1:11" ht="66.75" thickBot="1" x14ac:dyDescent="0.3">
      <c r="A46" s="384"/>
      <c r="B46" s="384"/>
      <c r="C46" s="311">
        <v>6.7</v>
      </c>
      <c r="D46" s="311" t="s">
        <v>3161</v>
      </c>
      <c r="E46" s="314" t="s">
        <v>416</v>
      </c>
      <c r="F46" s="311" t="s">
        <v>3160</v>
      </c>
      <c r="G46" s="151">
        <v>8000</v>
      </c>
      <c r="H46" s="311"/>
      <c r="I46" s="311"/>
      <c r="J46" s="311"/>
      <c r="K46" s="311"/>
    </row>
    <row r="47" spans="1:11" ht="132.75" thickBot="1" x14ac:dyDescent="0.3">
      <c r="A47" s="384"/>
      <c r="B47" s="384"/>
      <c r="C47" s="311">
        <v>6.8</v>
      </c>
      <c r="D47" s="311" t="s">
        <v>3159</v>
      </c>
      <c r="E47" s="314" t="s">
        <v>416</v>
      </c>
      <c r="F47" s="311" t="s">
        <v>3158</v>
      </c>
      <c r="G47" s="151">
        <v>65000</v>
      </c>
      <c r="H47" s="311"/>
      <c r="I47" s="311"/>
      <c r="J47" s="311"/>
      <c r="K47" s="311"/>
    </row>
    <row r="48" spans="1:11" ht="83.25" thickBot="1" x14ac:dyDescent="0.3">
      <c r="A48" s="384"/>
      <c r="B48" s="384"/>
      <c r="C48" s="311">
        <v>6.9</v>
      </c>
      <c r="D48" s="311" t="s">
        <v>3157</v>
      </c>
      <c r="E48" s="314" t="s">
        <v>416</v>
      </c>
      <c r="F48" s="311" t="s">
        <v>3156</v>
      </c>
      <c r="G48" s="151">
        <v>25000</v>
      </c>
      <c r="H48" s="311"/>
      <c r="I48" s="311"/>
      <c r="J48" s="311"/>
      <c r="K48" s="311"/>
    </row>
    <row r="49" spans="1:11" ht="165.75" thickBot="1" x14ac:dyDescent="0.3">
      <c r="A49" s="384"/>
      <c r="B49" s="384"/>
      <c r="C49" s="154">
        <v>6.1</v>
      </c>
      <c r="D49" s="311" t="s">
        <v>3155</v>
      </c>
      <c r="E49" s="314" t="s">
        <v>416</v>
      </c>
      <c r="F49" s="311" t="s">
        <v>3154</v>
      </c>
      <c r="G49" s="151">
        <v>17124.599999999999</v>
      </c>
      <c r="H49" s="311"/>
      <c r="I49" s="311"/>
      <c r="J49" s="311"/>
      <c r="K49" s="311"/>
    </row>
    <row r="50" spans="1:11" ht="132.75" thickBot="1" x14ac:dyDescent="0.3">
      <c r="A50" s="384">
        <v>7</v>
      </c>
      <c r="B50" s="384" t="s">
        <v>3153</v>
      </c>
      <c r="C50" s="311">
        <v>7.1</v>
      </c>
      <c r="D50" s="311" t="s">
        <v>3152</v>
      </c>
      <c r="E50" s="311" t="s">
        <v>633</v>
      </c>
      <c r="F50" s="311" t="s">
        <v>3151</v>
      </c>
      <c r="G50" s="121">
        <v>22000</v>
      </c>
      <c r="H50" s="311" t="s">
        <v>3148</v>
      </c>
      <c r="I50" s="311" t="s">
        <v>3145</v>
      </c>
      <c r="J50" s="311"/>
      <c r="K50" s="311"/>
    </row>
    <row r="51" spans="1:11" ht="165.75" thickBot="1" x14ac:dyDescent="0.3">
      <c r="A51" s="384"/>
      <c r="B51" s="384"/>
      <c r="C51" s="311">
        <v>7.2</v>
      </c>
      <c r="D51" s="313" t="s">
        <v>3150</v>
      </c>
      <c r="E51" s="311" t="s">
        <v>550</v>
      </c>
      <c r="F51" s="311" t="s">
        <v>3149</v>
      </c>
      <c r="G51" s="121">
        <v>36700</v>
      </c>
      <c r="H51" s="311" t="s">
        <v>3148</v>
      </c>
      <c r="I51" s="311" t="s">
        <v>3145</v>
      </c>
      <c r="J51" s="311"/>
      <c r="K51" s="311"/>
    </row>
    <row r="52" spans="1:11" ht="116.25" thickBot="1" x14ac:dyDescent="0.3">
      <c r="A52" s="384"/>
      <c r="B52" s="384"/>
      <c r="C52" s="311">
        <v>7.4</v>
      </c>
      <c r="D52" s="311" t="s">
        <v>3147</v>
      </c>
      <c r="E52" s="311" t="s">
        <v>550</v>
      </c>
      <c r="F52" s="311" t="s">
        <v>3122</v>
      </c>
      <c r="G52" s="121">
        <v>50000</v>
      </c>
      <c r="H52" s="311" t="s">
        <v>3146</v>
      </c>
      <c r="I52" s="311" t="s">
        <v>3145</v>
      </c>
      <c r="J52" s="311"/>
      <c r="K52" s="311"/>
    </row>
    <row r="53" spans="1:11" ht="99.75" thickBot="1" x14ac:dyDescent="0.3">
      <c r="A53" s="384"/>
      <c r="B53" s="384"/>
      <c r="C53" s="311">
        <v>7.5</v>
      </c>
      <c r="D53" s="311" t="s">
        <v>3144</v>
      </c>
      <c r="E53" s="311" t="s">
        <v>623</v>
      </c>
      <c r="F53" s="311" t="s">
        <v>3143</v>
      </c>
      <c r="G53" s="121">
        <v>10000</v>
      </c>
      <c r="H53" s="311" t="s">
        <v>3142</v>
      </c>
      <c r="I53" s="311"/>
      <c r="J53" s="311"/>
      <c r="K53" s="311"/>
    </row>
    <row r="54" spans="1:11" ht="264.75" thickBot="1" x14ac:dyDescent="0.3">
      <c r="A54" s="384">
        <v>8</v>
      </c>
      <c r="B54" s="384" t="s">
        <v>3141</v>
      </c>
      <c r="C54" s="311">
        <v>8.1</v>
      </c>
      <c r="D54" s="311" t="s">
        <v>3140</v>
      </c>
      <c r="E54" s="311" t="s">
        <v>416</v>
      </c>
      <c r="F54" s="311" t="s">
        <v>3139</v>
      </c>
      <c r="G54" s="119">
        <v>60000</v>
      </c>
      <c r="H54" s="311" t="s">
        <v>3138</v>
      </c>
      <c r="I54" s="311" t="s">
        <v>3137</v>
      </c>
      <c r="J54" s="311"/>
      <c r="K54" s="311" t="s">
        <v>3136</v>
      </c>
    </row>
    <row r="55" spans="1:11" ht="149.25" thickBot="1" x14ac:dyDescent="0.3">
      <c r="A55" s="384"/>
      <c r="B55" s="384"/>
      <c r="C55" s="311">
        <v>8.1999999999999993</v>
      </c>
      <c r="D55" s="311" t="s">
        <v>3135</v>
      </c>
      <c r="E55" s="311" t="s">
        <v>3134</v>
      </c>
      <c r="F55" s="311" t="s">
        <v>3133</v>
      </c>
      <c r="G55" s="119"/>
      <c r="H55" s="311" t="s">
        <v>3127</v>
      </c>
      <c r="I55" s="311"/>
      <c r="J55" s="311"/>
      <c r="K55" s="311"/>
    </row>
    <row r="56" spans="1:11" ht="132.75" thickBot="1" x14ac:dyDescent="0.3">
      <c r="A56" s="384"/>
      <c r="B56" s="384"/>
      <c r="C56" s="311">
        <v>8.3000000000000007</v>
      </c>
      <c r="D56" s="311" t="s">
        <v>3132</v>
      </c>
      <c r="E56" s="311" t="s">
        <v>550</v>
      </c>
      <c r="F56" s="311" t="s">
        <v>3131</v>
      </c>
      <c r="G56" s="119"/>
      <c r="H56" s="311" t="s">
        <v>3127</v>
      </c>
      <c r="I56" s="311"/>
      <c r="J56" s="311"/>
      <c r="K56" s="311"/>
    </row>
    <row r="57" spans="1:11" ht="116.25" thickBot="1" x14ac:dyDescent="0.3">
      <c r="A57" s="384"/>
      <c r="B57" s="384"/>
      <c r="C57" s="311">
        <v>8.4</v>
      </c>
      <c r="D57" s="311" t="s">
        <v>3130</v>
      </c>
      <c r="E57" s="311" t="s">
        <v>550</v>
      </c>
      <c r="F57" s="311" t="s">
        <v>3129</v>
      </c>
      <c r="G57" s="311" t="s">
        <v>3128</v>
      </c>
      <c r="H57" s="311" t="s">
        <v>3127</v>
      </c>
      <c r="I57" s="311"/>
      <c r="J57" s="311"/>
      <c r="K57" s="311"/>
    </row>
    <row r="58" spans="1:11" ht="165.75" thickBot="1" x14ac:dyDescent="0.3">
      <c r="A58" s="384"/>
      <c r="B58" s="384"/>
      <c r="C58" s="311">
        <v>8.5</v>
      </c>
      <c r="D58" s="311" t="s">
        <v>3126</v>
      </c>
      <c r="E58" s="311" t="s">
        <v>623</v>
      </c>
      <c r="F58" s="311" t="s">
        <v>3125</v>
      </c>
      <c r="G58" s="311">
        <v>4000</v>
      </c>
      <c r="H58" s="311" t="s">
        <v>3115</v>
      </c>
      <c r="I58" s="311" t="s">
        <v>3124</v>
      </c>
      <c r="J58" s="311"/>
      <c r="K58" s="311"/>
    </row>
    <row r="59" spans="1:11" ht="66.75" thickBot="1" x14ac:dyDescent="0.3">
      <c r="A59" s="384"/>
      <c r="B59" s="384"/>
      <c r="C59" s="311">
        <v>8.6</v>
      </c>
      <c r="D59" s="311" t="s">
        <v>3123</v>
      </c>
      <c r="E59" s="311" t="s">
        <v>550</v>
      </c>
      <c r="F59" s="311" t="s">
        <v>3122</v>
      </c>
      <c r="G59" s="311" t="s">
        <v>3121</v>
      </c>
      <c r="H59" s="311" t="s">
        <v>3120</v>
      </c>
      <c r="I59" s="311"/>
      <c r="J59" s="311"/>
      <c r="K59" s="311"/>
    </row>
    <row r="60" spans="1:11" ht="99.75" thickBot="1" x14ac:dyDescent="0.3">
      <c r="A60" s="384">
        <v>9</v>
      </c>
      <c r="B60" s="384" t="s">
        <v>3119</v>
      </c>
      <c r="C60" s="311">
        <v>9.1</v>
      </c>
      <c r="D60" s="311" t="s">
        <v>3118</v>
      </c>
      <c r="E60" s="311" t="s">
        <v>2326</v>
      </c>
      <c r="F60" s="311" t="s">
        <v>3117</v>
      </c>
      <c r="G60" s="119" t="s">
        <v>3116</v>
      </c>
      <c r="H60" s="311" t="s">
        <v>3115</v>
      </c>
      <c r="I60" s="311" t="s">
        <v>3114</v>
      </c>
      <c r="J60" s="311"/>
      <c r="K60" s="311" t="s">
        <v>3113</v>
      </c>
    </row>
    <row r="61" spans="1:11" ht="198.75" thickBot="1" x14ac:dyDescent="0.3">
      <c r="A61" s="384"/>
      <c r="B61" s="384"/>
      <c r="C61" s="311">
        <v>9.1999999999999993</v>
      </c>
      <c r="D61" s="311" t="s">
        <v>3112</v>
      </c>
      <c r="E61" s="311" t="s">
        <v>615</v>
      </c>
      <c r="F61" s="311" t="s">
        <v>3111</v>
      </c>
      <c r="G61" s="311" t="s">
        <v>3110</v>
      </c>
      <c r="H61" s="311" t="s">
        <v>1225</v>
      </c>
      <c r="I61" s="311" t="s">
        <v>3109</v>
      </c>
      <c r="J61" s="311"/>
      <c r="K61" s="311" t="s">
        <v>3069</v>
      </c>
    </row>
    <row r="62" spans="1:11" ht="66.75" thickBot="1" x14ac:dyDescent="0.3">
      <c r="A62" s="384"/>
      <c r="B62" s="384"/>
      <c r="C62" s="311">
        <v>9.3000000000000007</v>
      </c>
      <c r="D62" s="311" t="s">
        <v>3108</v>
      </c>
      <c r="E62" s="311" t="s">
        <v>623</v>
      </c>
      <c r="F62" s="311" t="s">
        <v>3107</v>
      </c>
      <c r="G62" s="311" t="s">
        <v>3106</v>
      </c>
      <c r="H62" s="311"/>
      <c r="I62" s="311"/>
      <c r="J62" s="311"/>
      <c r="K62" s="311" t="s">
        <v>3069</v>
      </c>
    </row>
    <row r="63" spans="1:11" ht="83.25" thickBot="1" x14ac:dyDescent="0.3">
      <c r="A63" s="384"/>
      <c r="B63" s="384"/>
      <c r="C63" s="311">
        <v>9.4</v>
      </c>
      <c r="D63" s="311" t="s">
        <v>3105</v>
      </c>
      <c r="E63" s="311" t="s">
        <v>557</v>
      </c>
      <c r="F63" s="311" t="s">
        <v>3104</v>
      </c>
      <c r="G63" s="311" t="s">
        <v>3103</v>
      </c>
      <c r="H63" s="311" t="s">
        <v>3102</v>
      </c>
      <c r="I63" s="311" t="s">
        <v>3053</v>
      </c>
      <c r="J63" s="311"/>
      <c r="K63" s="311" t="s">
        <v>3101</v>
      </c>
    </row>
    <row r="64" spans="1:11" ht="132.75" thickBot="1" x14ac:dyDescent="0.3">
      <c r="A64" s="384"/>
      <c r="B64" s="384"/>
      <c r="C64" s="311">
        <v>9.5</v>
      </c>
      <c r="D64" s="311" t="s">
        <v>3100</v>
      </c>
      <c r="E64" s="311" t="s">
        <v>3099</v>
      </c>
      <c r="F64" s="311" t="s">
        <v>3098</v>
      </c>
      <c r="G64" s="311" t="s">
        <v>3097</v>
      </c>
      <c r="H64" s="311" t="s">
        <v>3096</v>
      </c>
      <c r="I64" s="311" t="s">
        <v>3053</v>
      </c>
      <c r="J64" s="311"/>
      <c r="K64" s="311" t="s">
        <v>3095</v>
      </c>
    </row>
    <row r="65" spans="1:11" ht="116.25" thickBot="1" x14ac:dyDescent="0.3">
      <c r="A65" s="384"/>
      <c r="B65" s="384"/>
      <c r="C65" s="311">
        <v>9.6</v>
      </c>
      <c r="D65" s="311" t="s">
        <v>3094</v>
      </c>
      <c r="E65" s="311" t="s">
        <v>3093</v>
      </c>
      <c r="F65" s="311" t="s">
        <v>3092</v>
      </c>
      <c r="G65" s="311" t="s">
        <v>3091</v>
      </c>
      <c r="H65" s="311" t="s">
        <v>1225</v>
      </c>
      <c r="I65" s="311" t="s">
        <v>3053</v>
      </c>
      <c r="J65" s="311"/>
      <c r="K65" s="311" t="s">
        <v>3090</v>
      </c>
    </row>
    <row r="66" spans="1:11" ht="116.25" thickBot="1" x14ac:dyDescent="0.3">
      <c r="A66" s="384"/>
      <c r="B66" s="384"/>
      <c r="C66" s="311">
        <v>9.6999999999999993</v>
      </c>
      <c r="D66" s="311" t="s">
        <v>3089</v>
      </c>
      <c r="E66" s="311" t="s">
        <v>426</v>
      </c>
      <c r="F66" s="311" t="s">
        <v>3088</v>
      </c>
      <c r="G66" s="311" t="s">
        <v>3087</v>
      </c>
      <c r="H66" s="311" t="s">
        <v>3061</v>
      </c>
      <c r="I66" s="311" t="s">
        <v>3053</v>
      </c>
      <c r="J66" s="311"/>
      <c r="K66" s="311" t="s">
        <v>3086</v>
      </c>
    </row>
    <row r="67" spans="1:11" ht="83.25" thickBot="1" x14ac:dyDescent="0.3">
      <c r="A67" s="384"/>
      <c r="B67" s="384"/>
      <c r="C67" s="311">
        <v>9.8000000000000007</v>
      </c>
      <c r="D67" s="311" t="s">
        <v>3085</v>
      </c>
      <c r="E67" s="311" t="s">
        <v>3084</v>
      </c>
      <c r="F67" s="311" t="s">
        <v>3083</v>
      </c>
      <c r="G67" s="311" t="s">
        <v>3082</v>
      </c>
      <c r="H67" s="311" t="s">
        <v>3081</v>
      </c>
      <c r="I67" s="311" t="s">
        <v>3053</v>
      </c>
      <c r="J67" s="311"/>
      <c r="K67" s="311" t="s">
        <v>3069</v>
      </c>
    </row>
    <row r="68" spans="1:11" ht="132.75" thickBot="1" x14ac:dyDescent="0.3">
      <c r="A68" s="384"/>
      <c r="B68" s="384"/>
      <c r="C68" s="311">
        <v>9.1</v>
      </c>
      <c r="D68" s="311" t="s">
        <v>3080</v>
      </c>
      <c r="E68" s="311" t="s">
        <v>3079</v>
      </c>
      <c r="F68" s="311" t="s">
        <v>3078</v>
      </c>
      <c r="G68" s="311" t="s">
        <v>3048</v>
      </c>
      <c r="H68" s="311"/>
      <c r="I68" s="311" t="s">
        <v>3077</v>
      </c>
      <c r="J68" s="311"/>
      <c r="K68" s="311" t="s">
        <v>3069</v>
      </c>
    </row>
    <row r="69" spans="1:11" ht="83.25" thickBot="1" x14ac:dyDescent="0.3">
      <c r="A69" s="384"/>
      <c r="B69" s="384"/>
      <c r="C69" s="311">
        <v>9.11</v>
      </c>
      <c r="D69" s="311" t="s">
        <v>3076</v>
      </c>
      <c r="E69" s="311" t="s">
        <v>3075</v>
      </c>
      <c r="F69" s="311" t="s">
        <v>3074</v>
      </c>
      <c r="G69" s="311" t="s">
        <v>3073</v>
      </c>
      <c r="H69" s="311" t="s">
        <v>1225</v>
      </c>
      <c r="I69" s="311" t="s">
        <v>3053</v>
      </c>
      <c r="J69" s="311"/>
      <c r="K69" s="311" t="s">
        <v>3072</v>
      </c>
    </row>
    <row r="70" spans="1:11" ht="83.25" thickBot="1" x14ac:dyDescent="0.3">
      <c r="A70" s="384"/>
      <c r="B70" s="384"/>
      <c r="C70" s="311">
        <v>9.1199999999999992</v>
      </c>
      <c r="D70" s="311" t="s">
        <v>3071</v>
      </c>
      <c r="E70" s="311" t="s">
        <v>550</v>
      </c>
      <c r="F70" s="311" t="s">
        <v>3070</v>
      </c>
      <c r="G70" s="311" t="s">
        <v>117</v>
      </c>
      <c r="H70" s="311"/>
      <c r="I70" s="311" t="s">
        <v>3053</v>
      </c>
      <c r="J70" s="311"/>
      <c r="K70" s="311" t="s">
        <v>3069</v>
      </c>
    </row>
    <row r="71" spans="1:11" ht="132.75" customHeight="1" thickBot="1" x14ac:dyDescent="0.3">
      <c r="A71" s="384">
        <v>10</v>
      </c>
      <c r="B71" s="384" t="s">
        <v>3068</v>
      </c>
      <c r="C71" s="311">
        <v>10.1</v>
      </c>
      <c r="D71" s="311" t="s">
        <v>3067</v>
      </c>
      <c r="E71" s="311" t="s">
        <v>550</v>
      </c>
      <c r="F71" s="311" t="s">
        <v>3066</v>
      </c>
      <c r="G71" s="311" t="s">
        <v>3065</v>
      </c>
      <c r="H71" s="311"/>
      <c r="I71" s="311"/>
      <c r="J71" s="311"/>
      <c r="K71" s="311"/>
    </row>
    <row r="72" spans="1:11" ht="165.75" thickBot="1" x14ac:dyDescent="0.3">
      <c r="A72" s="384"/>
      <c r="B72" s="384"/>
      <c r="C72" s="311">
        <v>10.199999999999999</v>
      </c>
      <c r="D72" s="311" t="s">
        <v>3064</v>
      </c>
      <c r="E72" s="311" t="s">
        <v>416</v>
      </c>
      <c r="F72" s="311" t="s">
        <v>3063</v>
      </c>
      <c r="G72" s="311" t="s">
        <v>3062</v>
      </c>
      <c r="H72" s="311" t="s">
        <v>3061</v>
      </c>
      <c r="I72" s="311" t="s">
        <v>3060</v>
      </c>
      <c r="J72" s="311"/>
      <c r="K72" s="311" t="s">
        <v>3059</v>
      </c>
    </row>
    <row r="73" spans="1:11" ht="83.25" thickBot="1" x14ac:dyDescent="0.3">
      <c r="A73" s="384"/>
      <c r="B73" s="384"/>
      <c r="C73" s="311">
        <v>10.3</v>
      </c>
      <c r="D73" s="311" t="s">
        <v>3058</v>
      </c>
      <c r="E73" s="311" t="s">
        <v>3057</v>
      </c>
      <c r="F73" s="311" t="s">
        <v>3056</v>
      </c>
      <c r="G73" s="119" t="s">
        <v>3055</v>
      </c>
      <c r="H73" s="311" t="s">
        <v>3054</v>
      </c>
      <c r="I73" s="311" t="s">
        <v>3053</v>
      </c>
      <c r="J73" s="311"/>
      <c r="K73" s="311" t="s">
        <v>3052</v>
      </c>
    </row>
    <row r="74" spans="1:11" ht="149.25" thickBot="1" x14ac:dyDescent="0.3">
      <c r="A74" s="384"/>
      <c r="B74" s="384"/>
      <c r="C74" s="311">
        <v>10.4</v>
      </c>
      <c r="D74" s="311" t="s">
        <v>3051</v>
      </c>
      <c r="E74" s="311" t="s">
        <v>3050</v>
      </c>
      <c r="F74" s="311" t="s">
        <v>3049</v>
      </c>
      <c r="G74" s="311" t="s">
        <v>3048</v>
      </c>
      <c r="H74" s="311" t="s">
        <v>3047</v>
      </c>
      <c r="I74" s="311"/>
      <c r="J74" s="311" t="s">
        <v>3046</v>
      </c>
      <c r="K74" s="311" t="s">
        <v>3045</v>
      </c>
    </row>
    <row r="75" spans="1:11" ht="409.6" thickBot="1" x14ac:dyDescent="0.3">
      <c r="A75" s="384">
        <v>11</v>
      </c>
      <c r="B75" s="384" t="s">
        <v>3044</v>
      </c>
      <c r="C75" s="311">
        <v>11.1</v>
      </c>
      <c r="D75" s="311" t="s">
        <v>3043</v>
      </c>
      <c r="E75" s="311" t="s">
        <v>550</v>
      </c>
      <c r="F75" s="311" t="s">
        <v>3042</v>
      </c>
      <c r="G75" s="152" t="s">
        <v>705</v>
      </c>
      <c r="H75" s="311" t="s">
        <v>3041</v>
      </c>
      <c r="I75" s="313" t="s">
        <v>1054</v>
      </c>
      <c r="J75" s="311"/>
      <c r="K75" s="311"/>
    </row>
    <row r="76" spans="1:11" ht="165.75" thickBot="1" x14ac:dyDescent="0.3">
      <c r="A76" s="384"/>
      <c r="B76" s="384"/>
      <c r="C76" s="311">
        <v>11.2</v>
      </c>
      <c r="D76" s="311" t="s">
        <v>3040</v>
      </c>
      <c r="E76" s="311" t="s">
        <v>550</v>
      </c>
      <c r="F76" s="311" t="s">
        <v>3039</v>
      </c>
      <c r="G76" s="313" t="s">
        <v>118</v>
      </c>
      <c r="H76" s="313"/>
      <c r="I76" s="313"/>
      <c r="J76" s="311"/>
      <c r="K76" s="313"/>
    </row>
    <row r="77" spans="1:11" ht="99.75" thickBot="1" x14ac:dyDescent="0.3">
      <c r="A77" s="384"/>
      <c r="B77" s="384"/>
      <c r="C77" s="311">
        <v>11.3</v>
      </c>
      <c r="D77" s="311" t="s">
        <v>3038</v>
      </c>
      <c r="E77" s="311" t="s">
        <v>2326</v>
      </c>
      <c r="F77" s="311" t="s">
        <v>3037</v>
      </c>
      <c r="G77" s="149" t="s">
        <v>3036</v>
      </c>
      <c r="H77" s="311" t="s">
        <v>3035</v>
      </c>
      <c r="I77" s="313" t="s">
        <v>1054</v>
      </c>
      <c r="J77" s="311"/>
      <c r="K77" s="313"/>
    </row>
    <row r="78" spans="1:11" ht="99.75" thickBot="1" x14ac:dyDescent="0.3">
      <c r="A78" s="384"/>
      <c r="B78" s="384"/>
      <c r="C78" s="311">
        <v>11.4</v>
      </c>
      <c r="D78" s="311" t="s">
        <v>3034</v>
      </c>
      <c r="E78" s="311" t="s">
        <v>2326</v>
      </c>
      <c r="F78" s="311" t="s">
        <v>3033</v>
      </c>
      <c r="G78" s="119">
        <v>1458670</v>
      </c>
      <c r="H78" s="311" t="s">
        <v>3032</v>
      </c>
      <c r="I78" s="311"/>
      <c r="J78" s="311"/>
      <c r="K78" s="313"/>
    </row>
    <row r="79" spans="1:11" ht="132.75" thickBot="1" x14ac:dyDescent="0.3">
      <c r="A79" s="384"/>
      <c r="B79" s="384"/>
      <c r="C79" s="311">
        <v>11.5</v>
      </c>
      <c r="D79" s="311" t="s">
        <v>3031</v>
      </c>
      <c r="E79" s="311" t="s">
        <v>2326</v>
      </c>
      <c r="F79" s="311" t="s">
        <v>3030</v>
      </c>
      <c r="G79" s="149">
        <v>500000</v>
      </c>
      <c r="H79" s="311" t="s">
        <v>3029</v>
      </c>
      <c r="I79" s="311"/>
      <c r="J79" s="311"/>
      <c r="K79" s="313"/>
    </row>
    <row r="80" spans="1:11" ht="99.75" thickBot="1" x14ac:dyDescent="0.3">
      <c r="A80" s="311"/>
      <c r="B80" s="384"/>
      <c r="C80" s="311">
        <v>11.6</v>
      </c>
      <c r="D80" s="311" t="s">
        <v>3028</v>
      </c>
      <c r="E80" s="311" t="s">
        <v>416</v>
      </c>
      <c r="F80" s="311" t="s">
        <v>3027</v>
      </c>
      <c r="G80" s="149">
        <v>480000</v>
      </c>
      <c r="H80" s="311" t="s">
        <v>3026</v>
      </c>
      <c r="I80" s="313"/>
      <c r="J80" s="311"/>
      <c r="K80" s="313"/>
    </row>
    <row r="81" spans="1:11" ht="99.75" thickBot="1" x14ac:dyDescent="0.3">
      <c r="A81" s="311"/>
      <c r="B81" s="384"/>
      <c r="C81" s="311">
        <v>11.7</v>
      </c>
      <c r="D81" s="274" t="s">
        <v>3025</v>
      </c>
      <c r="E81" s="311" t="s">
        <v>3024</v>
      </c>
      <c r="F81" s="311" t="s">
        <v>3023</v>
      </c>
      <c r="G81" s="149">
        <v>142000</v>
      </c>
      <c r="H81" s="311" t="s">
        <v>3022</v>
      </c>
      <c r="I81" s="311"/>
      <c r="J81" s="311"/>
      <c r="K81" s="313"/>
    </row>
    <row r="82" spans="1:11" ht="165.75" thickBot="1" x14ac:dyDescent="0.3">
      <c r="A82" s="311"/>
      <c r="B82" s="384"/>
      <c r="C82" s="311">
        <v>11.8</v>
      </c>
      <c r="D82" s="311" t="s">
        <v>3021</v>
      </c>
      <c r="E82" s="311" t="s">
        <v>2326</v>
      </c>
      <c r="F82" s="311" t="s">
        <v>3020</v>
      </c>
      <c r="G82" s="149">
        <v>665000</v>
      </c>
      <c r="H82" s="311" t="s">
        <v>3019</v>
      </c>
      <c r="I82" s="311"/>
      <c r="J82" s="311"/>
      <c r="K82" s="313"/>
    </row>
    <row r="83" spans="1:11" ht="281.25" thickBot="1" x14ac:dyDescent="0.3">
      <c r="A83" s="311"/>
      <c r="B83" s="384"/>
      <c r="C83" s="311">
        <v>11.9</v>
      </c>
      <c r="D83" s="311" t="s">
        <v>3018</v>
      </c>
      <c r="E83" s="311" t="s">
        <v>550</v>
      </c>
      <c r="F83" s="311" t="s">
        <v>3017</v>
      </c>
      <c r="G83" s="153">
        <v>140000</v>
      </c>
      <c r="H83" s="311" t="s">
        <v>3016</v>
      </c>
      <c r="I83" s="313" t="s">
        <v>3015</v>
      </c>
      <c r="J83" s="311"/>
      <c r="K83" s="313"/>
    </row>
    <row r="84" spans="1:11" ht="116.25" thickBot="1" x14ac:dyDescent="0.3">
      <c r="A84" s="311"/>
      <c r="B84" s="384"/>
      <c r="C84" s="154">
        <v>11.1</v>
      </c>
      <c r="D84" s="311" t="s">
        <v>3014</v>
      </c>
      <c r="E84" s="311" t="s">
        <v>550</v>
      </c>
      <c r="F84" s="311" t="s">
        <v>3013</v>
      </c>
      <c r="G84" s="149" t="s">
        <v>362</v>
      </c>
      <c r="H84" s="311"/>
      <c r="I84" s="311"/>
      <c r="J84" s="311"/>
      <c r="K84" s="313"/>
    </row>
  </sheetData>
  <mergeCells count="26">
    <mergeCell ref="A1:K1"/>
    <mergeCell ref="A2:K2"/>
    <mergeCell ref="A4:B4"/>
    <mergeCell ref="C4:D4"/>
    <mergeCell ref="A3:K3"/>
    <mergeCell ref="A23:A33"/>
    <mergeCell ref="B23:B33"/>
    <mergeCell ref="B34:B39"/>
    <mergeCell ref="A5:A11"/>
    <mergeCell ref="B5:B11"/>
    <mergeCell ref="A12:A17"/>
    <mergeCell ref="B12:B17"/>
    <mergeCell ref="A18:A22"/>
    <mergeCell ref="B18:B22"/>
    <mergeCell ref="A40:A49"/>
    <mergeCell ref="B40:B49"/>
    <mergeCell ref="A50:A53"/>
    <mergeCell ref="B50:B53"/>
    <mergeCell ref="A54:A59"/>
    <mergeCell ref="B54:B59"/>
    <mergeCell ref="A60:A70"/>
    <mergeCell ref="B60:B70"/>
    <mergeCell ref="A71:A74"/>
    <mergeCell ref="B71:B74"/>
    <mergeCell ref="A75:A79"/>
    <mergeCell ref="B75:B84"/>
  </mergeCells>
  <pageMargins left="0.7" right="0.7" top="0.75" bottom="0.75" header="0.3" footer="0.3"/>
  <pageSetup paperSize="9" scale="90" fitToHeight="0" orientation="landscap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6"/>
  <sheetViews>
    <sheetView showGridLines="0" zoomScale="80" zoomScaleNormal="80" workbookViewId="0">
      <selection sqref="A1:K1"/>
    </sheetView>
  </sheetViews>
  <sheetFormatPr defaultRowHeight="15" x14ac:dyDescent="0.25"/>
  <cols>
    <col min="1" max="1" width="3.28515625" style="2" customWidth="1"/>
    <col min="2" max="2" width="34.7109375" style="2" customWidth="1"/>
    <col min="3" max="3" width="5" style="2" customWidth="1"/>
    <col min="4" max="4" width="23.7109375" style="2" customWidth="1"/>
    <col min="5" max="5" width="14.7109375" style="2" customWidth="1"/>
    <col min="6" max="6" width="37.140625" style="2" customWidth="1"/>
    <col min="7" max="7" width="13.7109375" style="2" customWidth="1"/>
    <col min="8" max="8" width="14.28515625" style="2" customWidth="1"/>
    <col min="9" max="10" width="15" style="2" customWidth="1"/>
    <col min="11" max="11" width="14.5703125" style="2" customWidth="1"/>
    <col min="12" max="16384" width="9.140625" style="2"/>
  </cols>
  <sheetData>
    <row r="1" spans="1:18" s="11" customFormat="1" ht="23.25" customHeight="1" thickBot="1" x14ac:dyDescent="0.4">
      <c r="A1" s="388" t="s">
        <v>495</v>
      </c>
      <c r="B1" s="388"/>
      <c r="C1" s="388"/>
      <c r="D1" s="388"/>
      <c r="E1" s="388"/>
      <c r="F1" s="388"/>
      <c r="G1" s="388"/>
      <c r="H1" s="388"/>
      <c r="I1" s="388"/>
      <c r="J1" s="388"/>
      <c r="K1" s="388"/>
    </row>
    <row r="2" spans="1:18" s="10" customFormat="1" ht="31.5" customHeight="1" thickBot="1" x14ac:dyDescent="0.35">
      <c r="A2" s="389" t="s">
        <v>3592</v>
      </c>
      <c r="B2" s="389"/>
      <c r="C2" s="389"/>
      <c r="D2" s="389"/>
      <c r="E2" s="389"/>
      <c r="F2" s="389"/>
      <c r="G2" s="389"/>
      <c r="H2" s="389"/>
      <c r="I2" s="389"/>
      <c r="J2" s="389"/>
      <c r="K2" s="389"/>
    </row>
    <row r="3" spans="1:18" s="12" customFormat="1" ht="24" customHeight="1" thickBot="1" x14ac:dyDescent="0.35">
      <c r="A3" s="388" t="s">
        <v>1209</v>
      </c>
      <c r="B3" s="388"/>
      <c r="C3" s="388"/>
      <c r="D3" s="388"/>
      <c r="E3" s="388"/>
      <c r="F3" s="388"/>
      <c r="G3" s="388"/>
      <c r="H3" s="388"/>
      <c r="I3" s="388"/>
      <c r="J3" s="388"/>
      <c r="K3" s="388"/>
    </row>
    <row r="4" spans="1:18" s="1" customFormat="1" ht="45.75" customHeight="1" thickBot="1" x14ac:dyDescent="0.3">
      <c r="A4" s="434" t="s">
        <v>493</v>
      </c>
      <c r="B4" s="434"/>
      <c r="C4" s="434" t="s">
        <v>419</v>
      </c>
      <c r="D4" s="434"/>
      <c r="E4" s="252" t="s">
        <v>568</v>
      </c>
      <c r="F4" s="252" t="s">
        <v>567</v>
      </c>
      <c r="G4" s="67" t="s">
        <v>492</v>
      </c>
      <c r="H4" s="268" t="s">
        <v>491</v>
      </c>
      <c r="I4" s="258" t="s">
        <v>490</v>
      </c>
      <c r="J4" s="258" t="s">
        <v>489</v>
      </c>
      <c r="K4" s="258" t="s">
        <v>953</v>
      </c>
    </row>
    <row r="5" spans="1:18" ht="99.75" thickBot="1" x14ac:dyDescent="0.3">
      <c r="A5" s="395">
        <v>1</v>
      </c>
      <c r="B5" s="384" t="s">
        <v>1207</v>
      </c>
      <c r="C5" s="254">
        <v>1.1000000000000001</v>
      </c>
      <c r="D5" s="254" t="s">
        <v>1455</v>
      </c>
      <c r="E5" s="254" t="s">
        <v>1427</v>
      </c>
      <c r="F5" s="254" t="s">
        <v>1206</v>
      </c>
      <c r="G5" s="244">
        <v>6700</v>
      </c>
      <c r="H5" s="254" t="s">
        <v>1205</v>
      </c>
      <c r="I5" s="251" t="s">
        <v>1204</v>
      </c>
      <c r="J5" s="254" t="s">
        <v>1203</v>
      </c>
      <c r="K5" s="251" t="s">
        <v>1202</v>
      </c>
    </row>
    <row r="6" spans="1:18" ht="132.75" thickBot="1" x14ac:dyDescent="0.3">
      <c r="A6" s="395"/>
      <c r="B6" s="384"/>
      <c r="C6" s="254">
        <v>1.2</v>
      </c>
      <c r="D6" s="254" t="s">
        <v>1201</v>
      </c>
      <c r="E6" s="254" t="s">
        <v>1432</v>
      </c>
      <c r="F6" s="254" t="s">
        <v>1456</v>
      </c>
      <c r="G6" s="154">
        <v>7000</v>
      </c>
      <c r="H6" s="254" t="s">
        <v>1200</v>
      </c>
      <c r="I6" s="254" t="s">
        <v>1199</v>
      </c>
      <c r="J6" s="254"/>
      <c r="K6" s="251" t="s">
        <v>695</v>
      </c>
    </row>
    <row r="7" spans="1:18" ht="332.25" customHeight="1" thickBot="1" x14ac:dyDescent="0.3">
      <c r="A7" s="395"/>
      <c r="B7" s="384"/>
      <c r="C7" s="254">
        <v>1.3</v>
      </c>
      <c r="D7" s="254" t="s">
        <v>1198</v>
      </c>
      <c r="E7" s="254" t="s">
        <v>1432</v>
      </c>
      <c r="F7" s="254" t="s">
        <v>1457</v>
      </c>
      <c r="G7" s="189">
        <v>270109</v>
      </c>
      <c r="H7" s="254" t="s">
        <v>1197</v>
      </c>
      <c r="I7" s="254"/>
      <c r="J7" s="254"/>
      <c r="K7" s="251" t="s">
        <v>695</v>
      </c>
    </row>
    <row r="8" spans="1:18" ht="99.75" thickBot="1" x14ac:dyDescent="0.3">
      <c r="A8" s="395"/>
      <c r="B8" s="384"/>
      <c r="C8" s="254">
        <v>1.4</v>
      </c>
      <c r="D8" s="254" t="s">
        <v>1196</v>
      </c>
      <c r="E8" s="254" t="s">
        <v>1432</v>
      </c>
      <c r="F8" s="254" t="s">
        <v>1195</v>
      </c>
      <c r="G8" s="245">
        <v>7000</v>
      </c>
      <c r="H8" s="254" t="s">
        <v>1194</v>
      </c>
      <c r="I8" s="254"/>
      <c r="J8" s="254"/>
      <c r="K8" s="251" t="s">
        <v>695</v>
      </c>
    </row>
    <row r="9" spans="1:18" ht="102.75" customHeight="1" thickBot="1" x14ac:dyDescent="0.3">
      <c r="A9" s="395">
        <v>2</v>
      </c>
      <c r="B9" s="384" t="s">
        <v>1458</v>
      </c>
      <c r="C9" s="254">
        <v>2.1</v>
      </c>
      <c r="D9" s="254" t="s">
        <v>1193</v>
      </c>
      <c r="E9" s="254" t="s">
        <v>1488</v>
      </c>
      <c r="F9" s="254" t="s">
        <v>1459</v>
      </c>
      <c r="G9" s="154">
        <v>500</v>
      </c>
      <c r="H9" s="254" t="s">
        <v>1192</v>
      </c>
      <c r="I9" s="254"/>
      <c r="J9" s="254"/>
      <c r="K9" s="251" t="s">
        <v>695</v>
      </c>
    </row>
    <row r="10" spans="1:18" ht="50.25" thickBot="1" x14ac:dyDescent="0.3">
      <c r="A10" s="395"/>
      <c r="B10" s="384"/>
      <c r="C10" s="254">
        <v>2.2000000000000002</v>
      </c>
      <c r="D10" s="254" t="s">
        <v>1191</v>
      </c>
      <c r="E10" s="254" t="s">
        <v>1501</v>
      </c>
      <c r="F10" s="254" t="s">
        <v>1460</v>
      </c>
      <c r="G10" s="189">
        <v>3000</v>
      </c>
      <c r="H10" s="254" t="s">
        <v>1184</v>
      </c>
      <c r="I10" s="254"/>
      <c r="J10" s="254"/>
      <c r="K10" s="251" t="s">
        <v>695</v>
      </c>
    </row>
    <row r="11" spans="1:18" ht="71.25" customHeight="1" thickBot="1" x14ac:dyDescent="0.3">
      <c r="A11" s="395"/>
      <c r="B11" s="384"/>
      <c r="C11" s="254">
        <v>2.2999999999999998</v>
      </c>
      <c r="D11" s="254" t="s">
        <v>1190</v>
      </c>
      <c r="E11" s="254" t="s">
        <v>1432</v>
      </c>
      <c r="F11" s="254" t="s">
        <v>1461</v>
      </c>
      <c r="G11" s="149">
        <v>4500</v>
      </c>
      <c r="H11" s="254" t="s">
        <v>1189</v>
      </c>
      <c r="I11" s="251" t="s">
        <v>1188</v>
      </c>
      <c r="J11" s="254"/>
      <c r="K11" s="251" t="s">
        <v>1187</v>
      </c>
    </row>
    <row r="12" spans="1:18" ht="50.25" thickBot="1" x14ac:dyDescent="0.3">
      <c r="A12" s="395"/>
      <c r="B12" s="384"/>
      <c r="C12" s="254">
        <v>2.4</v>
      </c>
      <c r="D12" s="254" t="s">
        <v>1186</v>
      </c>
      <c r="E12" s="121" t="s">
        <v>1479</v>
      </c>
      <c r="F12" s="254" t="s">
        <v>1185</v>
      </c>
      <c r="G12" s="189">
        <v>4000</v>
      </c>
      <c r="H12" s="254" t="s">
        <v>1184</v>
      </c>
      <c r="I12" s="254"/>
      <c r="J12" s="254"/>
      <c r="K12" s="251" t="s">
        <v>695</v>
      </c>
    </row>
    <row r="13" spans="1:18" ht="180" customHeight="1" thickBot="1" x14ac:dyDescent="0.3">
      <c r="A13" s="395"/>
      <c r="B13" s="384"/>
      <c r="C13" s="254">
        <v>2.5</v>
      </c>
      <c r="D13" s="254" t="s">
        <v>1183</v>
      </c>
      <c r="E13" s="149" t="s">
        <v>1502</v>
      </c>
      <c r="F13" s="254" t="s">
        <v>1182</v>
      </c>
      <c r="G13" s="189" t="s">
        <v>372</v>
      </c>
      <c r="H13" s="254" t="s">
        <v>1181</v>
      </c>
      <c r="I13" s="254" t="s">
        <v>1180</v>
      </c>
      <c r="J13" s="157" t="s">
        <v>176</v>
      </c>
      <c r="K13" s="251" t="s">
        <v>695</v>
      </c>
    </row>
    <row r="14" spans="1:18" ht="149.25" thickBot="1" x14ac:dyDescent="0.3">
      <c r="A14" s="395">
        <v>3</v>
      </c>
      <c r="B14" s="384" t="s">
        <v>1179</v>
      </c>
      <c r="C14" s="254">
        <v>3.1</v>
      </c>
      <c r="D14" s="254" t="s">
        <v>1178</v>
      </c>
      <c r="E14" s="254" t="s">
        <v>1432</v>
      </c>
      <c r="F14" s="254" t="s">
        <v>1177</v>
      </c>
      <c r="G14" s="189">
        <v>5000</v>
      </c>
      <c r="H14" s="254" t="s">
        <v>1176</v>
      </c>
      <c r="I14" s="254"/>
      <c r="J14" s="254"/>
      <c r="K14" s="251" t="s">
        <v>695</v>
      </c>
      <c r="R14" s="3"/>
    </row>
    <row r="15" spans="1:18" ht="231.75" thickBot="1" x14ac:dyDescent="0.3">
      <c r="A15" s="395"/>
      <c r="B15" s="384"/>
      <c r="C15" s="254">
        <v>3.2</v>
      </c>
      <c r="D15" s="254" t="s">
        <v>1175</v>
      </c>
      <c r="E15" s="254" t="s">
        <v>1432</v>
      </c>
      <c r="F15" s="254" t="s">
        <v>1174</v>
      </c>
      <c r="G15" s="189">
        <v>39304</v>
      </c>
      <c r="H15" s="254" t="s">
        <v>1171</v>
      </c>
      <c r="I15" s="254" t="s">
        <v>1170</v>
      </c>
      <c r="J15" s="254"/>
      <c r="K15" s="251" t="s">
        <v>695</v>
      </c>
    </row>
    <row r="16" spans="1:18" ht="149.25" thickBot="1" x14ac:dyDescent="0.3">
      <c r="A16" s="395"/>
      <c r="B16" s="384"/>
      <c r="C16" s="254">
        <v>3.3</v>
      </c>
      <c r="D16" s="254" t="s">
        <v>1173</v>
      </c>
      <c r="E16" s="254" t="s">
        <v>1432</v>
      </c>
      <c r="F16" s="254" t="s">
        <v>1172</v>
      </c>
      <c r="G16" s="246">
        <v>1000</v>
      </c>
      <c r="H16" s="254" t="s">
        <v>1171</v>
      </c>
      <c r="I16" s="254" t="s">
        <v>1170</v>
      </c>
      <c r="J16" s="254"/>
      <c r="K16" s="251" t="s">
        <v>695</v>
      </c>
    </row>
  </sheetData>
  <mergeCells count="11">
    <mergeCell ref="A5:A8"/>
    <mergeCell ref="B5:B8"/>
    <mergeCell ref="A9:A13"/>
    <mergeCell ref="B9:B13"/>
    <mergeCell ref="A14:A16"/>
    <mergeCell ref="B14:B16"/>
    <mergeCell ref="A1:K1"/>
    <mergeCell ref="A2:K2"/>
    <mergeCell ref="A4:B4"/>
    <mergeCell ref="C4:D4"/>
    <mergeCell ref="A3:K3"/>
  </mergeCell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zoomScale="80" zoomScaleNormal="80" workbookViewId="0">
      <selection sqref="A1:K1"/>
    </sheetView>
  </sheetViews>
  <sheetFormatPr defaultRowHeight="15" x14ac:dyDescent="0.25"/>
  <cols>
    <col min="1" max="1" width="4.28515625" style="253" customWidth="1"/>
    <col min="2" max="2" width="19" style="253" customWidth="1"/>
    <col min="3" max="3" width="5.140625" style="253" customWidth="1"/>
    <col min="4" max="4" width="16.28515625" style="253" customWidth="1"/>
    <col min="5" max="5" width="11.28515625" style="253" customWidth="1"/>
    <col min="6" max="6" width="39.85546875" style="253" customWidth="1"/>
    <col min="7" max="7" width="13.140625" style="253" customWidth="1"/>
    <col min="8" max="8" width="12.85546875" style="253" customWidth="1"/>
    <col min="9" max="10" width="9.140625" style="253"/>
    <col min="11" max="11" width="16.140625" style="253" customWidth="1"/>
    <col min="12" max="16384" width="9.140625" style="253"/>
  </cols>
  <sheetData>
    <row r="1" spans="1:11" ht="21" customHeight="1" thickBot="1" x14ac:dyDescent="0.3">
      <c r="A1" s="388" t="s">
        <v>495</v>
      </c>
      <c r="B1" s="388"/>
      <c r="C1" s="388"/>
      <c r="D1" s="388"/>
      <c r="E1" s="388"/>
      <c r="F1" s="388"/>
      <c r="G1" s="388"/>
      <c r="H1" s="388"/>
      <c r="I1" s="388"/>
      <c r="J1" s="388"/>
      <c r="K1" s="388"/>
    </row>
    <row r="2" spans="1:11" ht="19.5" customHeight="1" thickBot="1" x14ac:dyDescent="0.3">
      <c r="A2" s="389" t="s">
        <v>3592</v>
      </c>
      <c r="B2" s="389"/>
      <c r="C2" s="389"/>
      <c r="D2" s="389"/>
      <c r="E2" s="389"/>
      <c r="F2" s="389"/>
      <c r="G2" s="389"/>
      <c r="H2" s="389"/>
      <c r="I2" s="389"/>
      <c r="J2" s="389"/>
      <c r="K2" s="389"/>
    </row>
    <row r="3" spans="1:11" ht="18.75" customHeight="1" thickBot="1" x14ac:dyDescent="0.3">
      <c r="A3" s="388" t="s">
        <v>1516</v>
      </c>
      <c r="B3" s="388"/>
      <c r="C3" s="388"/>
      <c r="D3" s="388"/>
      <c r="E3" s="388"/>
      <c r="F3" s="388"/>
      <c r="G3" s="388"/>
      <c r="H3" s="388"/>
      <c r="I3" s="388"/>
      <c r="J3" s="388"/>
      <c r="K3" s="388"/>
    </row>
    <row r="4" spans="1:11" ht="90.75" thickBot="1" x14ac:dyDescent="0.3">
      <c r="A4" s="404" t="s">
        <v>493</v>
      </c>
      <c r="B4" s="404"/>
      <c r="C4" s="404" t="s">
        <v>419</v>
      </c>
      <c r="D4" s="404"/>
      <c r="E4" s="259" t="s">
        <v>568</v>
      </c>
      <c r="F4" s="259" t="s">
        <v>567</v>
      </c>
      <c r="G4" s="259" t="s">
        <v>492</v>
      </c>
      <c r="H4" s="259" t="s">
        <v>491</v>
      </c>
      <c r="I4" s="259" t="s">
        <v>490</v>
      </c>
      <c r="J4" s="259" t="s">
        <v>489</v>
      </c>
      <c r="K4" s="259" t="s">
        <v>953</v>
      </c>
    </row>
    <row r="5" spans="1:11" ht="182.25" thickBot="1" x14ac:dyDescent="0.3">
      <c r="A5" s="395">
        <v>1</v>
      </c>
      <c r="B5" s="395" t="s">
        <v>1278</v>
      </c>
      <c r="C5" s="257">
        <v>1.1000000000000001</v>
      </c>
      <c r="D5" s="257" t="s">
        <v>1277</v>
      </c>
      <c r="E5" s="257" t="s">
        <v>1503</v>
      </c>
      <c r="F5" s="257" t="s">
        <v>1467</v>
      </c>
      <c r="G5" s="247">
        <f>10000+5000</f>
        <v>15000</v>
      </c>
      <c r="H5" s="257" t="s">
        <v>1276</v>
      </c>
      <c r="I5" s="257"/>
      <c r="J5" s="257" t="s">
        <v>1275</v>
      </c>
      <c r="K5" s="257" t="s">
        <v>1267</v>
      </c>
    </row>
    <row r="6" spans="1:11" ht="149.25" thickBot="1" x14ac:dyDescent="0.3">
      <c r="A6" s="395"/>
      <c r="B6" s="395"/>
      <c r="C6" s="257">
        <v>1.2</v>
      </c>
      <c r="D6" s="257" t="s">
        <v>1274</v>
      </c>
      <c r="E6" s="257" t="s">
        <v>1504</v>
      </c>
      <c r="F6" s="257" t="s">
        <v>1273</v>
      </c>
      <c r="G6" s="248">
        <v>2000</v>
      </c>
      <c r="H6" s="257" t="s">
        <v>1272</v>
      </c>
      <c r="I6" s="257"/>
      <c r="J6" s="257" t="s">
        <v>1271</v>
      </c>
      <c r="K6" s="257" t="s">
        <v>1267</v>
      </c>
    </row>
    <row r="7" spans="1:11" ht="247.5" customHeight="1" thickBot="1" x14ac:dyDescent="0.3">
      <c r="A7" s="395"/>
      <c r="B7" s="395"/>
      <c r="C7" s="257">
        <v>1.3</v>
      </c>
      <c r="D7" s="257" t="s">
        <v>1270</v>
      </c>
      <c r="E7" s="257" t="s">
        <v>1505</v>
      </c>
      <c r="F7" s="257" t="s">
        <v>1269</v>
      </c>
      <c r="G7" s="248">
        <v>3000</v>
      </c>
      <c r="H7" s="257" t="s">
        <v>1268</v>
      </c>
      <c r="I7" s="257"/>
      <c r="J7" s="257"/>
      <c r="K7" s="257" t="s">
        <v>1267</v>
      </c>
    </row>
    <row r="8" spans="1:11" ht="134.25" customHeight="1" thickBot="1" x14ac:dyDescent="0.3">
      <c r="A8" s="395"/>
      <c r="B8" s="395"/>
      <c r="C8" s="257">
        <v>1.4</v>
      </c>
      <c r="D8" s="257" t="s">
        <v>1266</v>
      </c>
      <c r="E8" s="257" t="s">
        <v>1506</v>
      </c>
      <c r="F8" s="257" t="s">
        <v>1265</v>
      </c>
      <c r="G8" s="248">
        <v>5000</v>
      </c>
      <c r="H8" s="257" t="s">
        <v>177</v>
      </c>
      <c r="I8" s="257"/>
      <c r="J8" s="257"/>
      <c r="K8" s="257" t="s">
        <v>1264</v>
      </c>
    </row>
    <row r="9" spans="1:11" ht="132.75" thickBot="1" x14ac:dyDescent="0.3">
      <c r="A9" s="395"/>
      <c r="B9" s="395"/>
      <c r="C9" s="257">
        <v>1.5</v>
      </c>
      <c r="D9" s="257" t="s">
        <v>1263</v>
      </c>
      <c r="E9" s="257" t="s">
        <v>1507</v>
      </c>
      <c r="F9" s="257" t="s">
        <v>1262</v>
      </c>
      <c r="G9" s="248">
        <f>33800-26800</f>
        <v>7000</v>
      </c>
      <c r="H9" s="257" t="s">
        <v>1250</v>
      </c>
      <c r="I9" s="257"/>
      <c r="J9" s="257"/>
      <c r="K9" s="257" t="s">
        <v>1261</v>
      </c>
    </row>
    <row r="10" spans="1:11" ht="132.75" thickBot="1" x14ac:dyDescent="0.3">
      <c r="A10" s="395"/>
      <c r="B10" s="395"/>
      <c r="C10" s="257">
        <v>1.6</v>
      </c>
      <c r="D10" s="257" t="s">
        <v>1260</v>
      </c>
      <c r="E10" s="257" t="s">
        <v>1508</v>
      </c>
      <c r="F10" s="257" t="s">
        <v>1259</v>
      </c>
      <c r="G10" s="115">
        <v>20000</v>
      </c>
      <c r="H10" s="257" t="s">
        <v>1258</v>
      </c>
      <c r="I10" s="257"/>
      <c r="J10" s="257" t="s">
        <v>1257</v>
      </c>
      <c r="K10" s="257" t="s">
        <v>1256</v>
      </c>
    </row>
    <row r="11" spans="1:11" ht="99.75" thickBot="1" x14ac:dyDescent="0.3">
      <c r="A11" s="395"/>
      <c r="B11" s="395"/>
      <c r="C11" s="257">
        <v>1.7</v>
      </c>
      <c r="D11" s="257" t="s">
        <v>1462</v>
      </c>
      <c r="E11" s="257" t="s">
        <v>1509</v>
      </c>
      <c r="F11" s="257" t="s">
        <v>1255</v>
      </c>
      <c r="G11" s="115">
        <v>3000</v>
      </c>
      <c r="H11" s="257" t="s">
        <v>1254</v>
      </c>
      <c r="I11" s="257"/>
      <c r="J11" s="251" t="s">
        <v>1253</v>
      </c>
      <c r="K11" s="257" t="s">
        <v>1249</v>
      </c>
    </row>
    <row r="12" spans="1:11" ht="99.75" thickBot="1" x14ac:dyDescent="0.3">
      <c r="A12" s="395"/>
      <c r="B12" s="395"/>
      <c r="C12" s="257">
        <v>1.8</v>
      </c>
      <c r="D12" s="257" t="s">
        <v>1252</v>
      </c>
      <c r="E12" s="257" t="s">
        <v>1427</v>
      </c>
      <c r="F12" s="257" t="s">
        <v>1251</v>
      </c>
      <c r="G12" s="248">
        <v>5000</v>
      </c>
      <c r="H12" s="257" t="s">
        <v>1250</v>
      </c>
      <c r="I12" s="257"/>
      <c r="J12" s="257"/>
      <c r="K12" s="257" t="s">
        <v>1249</v>
      </c>
    </row>
    <row r="13" spans="1:11" ht="297.75" thickBot="1" x14ac:dyDescent="0.3">
      <c r="A13" s="395">
        <v>2</v>
      </c>
      <c r="B13" s="395" t="s">
        <v>1248</v>
      </c>
      <c r="C13" s="257">
        <v>2.1</v>
      </c>
      <c r="D13" s="257" t="s">
        <v>1463</v>
      </c>
      <c r="E13" s="257" t="s">
        <v>1510</v>
      </c>
      <c r="F13" s="249" t="s">
        <v>1464</v>
      </c>
      <c r="G13" s="247">
        <f>40000+47900</f>
        <v>87900</v>
      </c>
      <c r="H13" s="257" t="s">
        <v>1247</v>
      </c>
      <c r="I13" s="257"/>
      <c r="J13" s="257"/>
      <c r="K13" s="257" t="s">
        <v>1243</v>
      </c>
    </row>
    <row r="14" spans="1:11" ht="297.75" thickBot="1" x14ac:dyDescent="0.3">
      <c r="A14" s="395"/>
      <c r="B14" s="395"/>
      <c r="C14" s="257">
        <v>2.2000000000000002</v>
      </c>
      <c r="D14" s="257" t="s">
        <v>1246</v>
      </c>
      <c r="E14" s="257" t="s">
        <v>1512</v>
      </c>
      <c r="F14" s="249" t="s">
        <v>1245</v>
      </c>
      <c r="G14" s="247">
        <f>76900-25000</f>
        <v>51900</v>
      </c>
      <c r="H14" s="257" t="s">
        <v>1244</v>
      </c>
      <c r="I14" s="257"/>
      <c r="J14" s="257"/>
      <c r="K14" s="257" t="s">
        <v>1243</v>
      </c>
    </row>
    <row r="15" spans="1:11" ht="165.75" thickBot="1" x14ac:dyDescent="0.3">
      <c r="A15" s="395"/>
      <c r="B15" s="395"/>
      <c r="C15" s="257">
        <v>2.2999999999999998</v>
      </c>
      <c r="D15" s="257" t="s">
        <v>1242</v>
      </c>
      <c r="E15" s="257" t="s">
        <v>1511</v>
      </c>
      <c r="F15" s="257" t="s">
        <v>1241</v>
      </c>
      <c r="G15" s="247">
        <v>12000</v>
      </c>
      <c r="H15" s="257" t="s">
        <v>1240</v>
      </c>
      <c r="I15" s="257"/>
      <c r="J15" s="257"/>
      <c r="K15" s="257" t="s">
        <v>1239</v>
      </c>
    </row>
    <row r="16" spans="1:11" ht="264.75" thickBot="1" x14ac:dyDescent="0.3">
      <c r="A16" s="395"/>
      <c r="B16" s="395"/>
      <c r="C16" s="257">
        <v>2.4</v>
      </c>
      <c r="D16" s="257" t="s">
        <v>1238</v>
      </c>
      <c r="E16" s="257" t="s">
        <v>1513</v>
      </c>
      <c r="F16" s="249" t="s">
        <v>1465</v>
      </c>
      <c r="G16" s="247">
        <v>13800</v>
      </c>
      <c r="H16" s="257" t="s">
        <v>1237</v>
      </c>
      <c r="I16" s="257"/>
      <c r="J16" s="257" t="s">
        <v>1236</v>
      </c>
      <c r="K16" s="257" t="s">
        <v>1214</v>
      </c>
    </row>
    <row r="17" spans="1:11" ht="264.75" thickBot="1" x14ac:dyDescent="0.3">
      <c r="A17" s="395"/>
      <c r="B17" s="395"/>
      <c r="C17" s="257">
        <v>2.5</v>
      </c>
      <c r="D17" s="257" t="s">
        <v>1235</v>
      </c>
      <c r="E17" s="257" t="s">
        <v>1512</v>
      </c>
      <c r="F17" s="44" t="s">
        <v>1234</v>
      </c>
      <c r="G17" s="37">
        <v>12000</v>
      </c>
      <c r="H17" s="257" t="s">
        <v>1233</v>
      </c>
      <c r="I17" s="257"/>
      <c r="J17" s="257"/>
      <c r="K17" s="257" t="s">
        <v>1214</v>
      </c>
    </row>
    <row r="18" spans="1:11" ht="297.75" thickBot="1" x14ac:dyDescent="0.3">
      <c r="A18" s="395"/>
      <c r="B18" s="395"/>
      <c r="C18" s="257">
        <v>2.6</v>
      </c>
      <c r="D18" s="257" t="s">
        <v>1232</v>
      </c>
      <c r="E18" s="257" t="s">
        <v>1478</v>
      </c>
      <c r="F18" s="257" t="s">
        <v>1231</v>
      </c>
      <c r="G18" s="247">
        <f>39670.8-15000</f>
        <v>24670.800000000003</v>
      </c>
      <c r="H18" s="257" t="s">
        <v>1230</v>
      </c>
      <c r="I18" s="257"/>
      <c r="J18" s="257"/>
      <c r="K18" s="257" t="s">
        <v>1229</v>
      </c>
    </row>
    <row r="19" spans="1:11" ht="215.25" thickBot="1" x14ac:dyDescent="0.3">
      <c r="A19" s="395">
        <v>3</v>
      </c>
      <c r="B19" s="395" t="s">
        <v>1228</v>
      </c>
      <c r="C19" s="257">
        <v>3.1</v>
      </c>
      <c r="D19" s="257" t="s">
        <v>1227</v>
      </c>
      <c r="E19" s="257" t="s">
        <v>1478</v>
      </c>
      <c r="F19" s="255" t="s">
        <v>1226</v>
      </c>
      <c r="G19" s="247">
        <f>35300-5300</f>
        <v>30000</v>
      </c>
      <c r="H19" s="257" t="s">
        <v>1225</v>
      </c>
      <c r="I19" s="257"/>
      <c r="J19" s="257"/>
      <c r="K19" s="257" t="s">
        <v>1224</v>
      </c>
    </row>
    <row r="20" spans="1:11" ht="264.75" thickBot="1" x14ac:dyDescent="0.3">
      <c r="A20" s="395"/>
      <c r="B20" s="395"/>
      <c r="C20" s="257">
        <v>3.2</v>
      </c>
      <c r="D20" s="257" t="s">
        <v>1223</v>
      </c>
      <c r="E20" s="257" t="s">
        <v>1514</v>
      </c>
      <c r="F20" s="257" t="s">
        <v>1222</v>
      </c>
      <c r="G20" s="247">
        <v>9519</v>
      </c>
      <c r="H20" s="257" t="s">
        <v>1221</v>
      </c>
      <c r="I20" s="257"/>
      <c r="J20" s="250"/>
      <c r="K20" s="257" t="s">
        <v>1214</v>
      </c>
    </row>
    <row r="21" spans="1:11" ht="231.75" thickBot="1" x14ac:dyDescent="0.3">
      <c r="A21" s="395"/>
      <c r="B21" s="395"/>
      <c r="C21" s="257">
        <v>3.3</v>
      </c>
      <c r="D21" s="257" t="s">
        <v>1220</v>
      </c>
      <c r="E21" s="257" t="s">
        <v>1478</v>
      </c>
      <c r="F21" s="263" t="s">
        <v>1466</v>
      </c>
      <c r="G21" s="247">
        <f>42300-17300</f>
        <v>25000</v>
      </c>
      <c r="H21" s="257" t="s">
        <v>1219</v>
      </c>
      <c r="I21" s="257"/>
      <c r="J21" s="257"/>
      <c r="K21" s="257" t="s">
        <v>1218</v>
      </c>
    </row>
    <row r="22" spans="1:11" ht="264.75" thickBot="1" x14ac:dyDescent="0.3">
      <c r="A22" s="395"/>
      <c r="B22" s="395"/>
      <c r="C22" s="257">
        <v>3.4</v>
      </c>
      <c r="D22" s="257" t="s">
        <v>1217</v>
      </c>
      <c r="E22" s="257" t="s">
        <v>1515</v>
      </c>
      <c r="F22" s="257" t="s">
        <v>1216</v>
      </c>
      <c r="G22" s="247">
        <v>2000</v>
      </c>
      <c r="H22" s="257" t="s">
        <v>1215</v>
      </c>
      <c r="I22" s="257"/>
      <c r="J22" s="257"/>
      <c r="K22" s="257" t="s">
        <v>1214</v>
      </c>
    </row>
    <row r="23" spans="1:11" ht="83.25" thickBot="1" x14ac:dyDescent="0.3">
      <c r="A23" s="395"/>
      <c r="B23" s="395"/>
      <c r="C23" s="257">
        <v>3.5</v>
      </c>
      <c r="D23" s="257" t="s">
        <v>1213</v>
      </c>
      <c r="E23" s="257" t="s">
        <v>1432</v>
      </c>
      <c r="F23" s="257" t="s">
        <v>1212</v>
      </c>
      <c r="G23" s="247">
        <v>2000</v>
      </c>
      <c r="H23" s="257" t="s">
        <v>1211</v>
      </c>
      <c r="I23" s="257"/>
      <c r="J23" s="257"/>
      <c r="K23" s="257" t="s">
        <v>1210</v>
      </c>
    </row>
  </sheetData>
  <mergeCells count="11">
    <mergeCell ref="A1:K1"/>
    <mergeCell ref="A2:K2"/>
    <mergeCell ref="A4:B4"/>
    <mergeCell ref="C4:D4"/>
    <mergeCell ref="A3:K3"/>
    <mergeCell ref="B5:B12"/>
    <mergeCell ref="A13:A18"/>
    <mergeCell ref="B13:B18"/>
    <mergeCell ref="A19:A23"/>
    <mergeCell ref="B19:B23"/>
    <mergeCell ref="A5:A1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7"/>
  <sheetViews>
    <sheetView showGridLines="0" zoomScale="80" zoomScaleNormal="80" workbookViewId="0">
      <selection sqref="A1:K1"/>
    </sheetView>
  </sheetViews>
  <sheetFormatPr defaultRowHeight="15" x14ac:dyDescent="0.25"/>
  <cols>
    <col min="1" max="1" width="3.28515625" style="281" customWidth="1"/>
    <col min="2" max="2" width="16" style="281" customWidth="1"/>
    <col min="3" max="3" width="5" style="281" customWidth="1"/>
    <col min="4" max="4" width="19" style="281" customWidth="1"/>
    <col min="5" max="5" width="17.5703125" style="281" customWidth="1"/>
    <col min="6" max="6" width="16" style="281" customWidth="1"/>
    <col min="7" max="7" width="11.85546875" style="281" customWidth="1"/>
    <col min="8" max="8" width="14.28515625" style="281" customWidth="1"/>
    <col min="9" max="10" width="15" style="281" customWidth="1"/>
    <col min="11" max="11" width="15.7109375" style="281" customWidth="1"/>
    <col min="12" max="16384" width="9.140625" style="281"/>
  </cols>
  <sheetData>
    <row r="1" spans="1:11" s="289" customFormat="1" ht="23.25" customHeight="1" thickBot="1" x14ac:dyDescent="0.4">
      <c r="A1" s="438" t="s">
        <v>1324</v>
      </c>
      <c r="B1" s="438"/>
      <c r="C1" s="438"/>
      <c r="D1" s="438"/>
      <c r="E1" s="438"/>
      <c r="F1" s="438"/>
      <c r="G1" s="438"/>
      <c r="H1" s="438"/>
      <c r="I1" s="438"/>
      <c r="J1" s="438"/>
      <c r="K1" s="438"/>
    </row>
    <row r="2" spans="1:11" s="288" customFormat="1" ht="31.5" customHeight="1" thickBot="1" x14ac:dyDescent="0.35">
      <c r="A2" s="439" t="s">
        <v>1323</v>
      </c>
      <c r="B2" s="439"/>
      <c r="C2" s="439"/>
      <c r="D2" s="439"/>
      <c r="E2" s="439"/>
      <c r="F2" s="439"/>
      <c r="G2" s="439"/>
      <c r="H2" s="439"/>
      <c r="I2" s="439"/>
      <c r="J2" s="439"/>
      <c r="K2" s="439"/>
    </row>
    <row r="3" spans="1:11" s="287" customFormat="1" ht="24" customHeight="1" thickBot="1" x14ac:dyDescent="0.35">
      <c r="A3" s="438" t="s">
        <v>1322</v>
      </c>
      <c r="B3" s="438"/>
      <c r="C3" s="438"/>
      <c r="D3" s="438"/>
      <c r="E3" s="438"/>
      <c r="F3" s="438"/>
      <c r="G3" s="438"/>
      <c r="H3" s="438"/>
      <c r="I3" s="438"/>
      <c r="J3" s="438"/>
      <c r="K3" s="438"/>
    </row>
    <row r="4" spans="1:11" s="285" customFormat="1" ht="45.75" customHeight="1" thickBot="1" x14ac:dyDescent="0.3">
      <c r="A4" s="440" t="s">
        <v>493</v>
      </c>
      <c r="B4" s="440"/>
      <c r="C4" s="441" t="s">
        <v>419</v>
      </c>
      <c r="D4" s="442"/>
      <c r="E4" s="286" t="s">
        <v>568</v>
      </c>
      <c r="F4" s="286" t="s">
        <v>567</v>
      </c>
      <c r="G4" s="286" t="s">
        <v>492</v>
      </c>
      <c r="H4" s="286" t="s">
        <v>491</v>
      </c>
      <c r="I4" s="286" t="s">
        <v>490</v>
      </c>
      <c r="J4" s="286" t="s">
        <v>489</v>
      </c>
      <c r="K4" s="286" t="s">
        <v>953</v>
      </c>
    </row>
    <row r="5" spans="1:11" ht="99.75" thickBot="1" x14ac:dyDescent="0.3">
      <c r="A5" s="436">
        <v>1</v>
      </c>
      <c r="B5" s="435" t="s">
        <v>1321</v>
      </c>
      <c r="C5" s="283">
        <v>1.1000000000000001</v>
      </c>
      <c r="D5" s="283" t="s">
        <v>1320</v>
      </c>
      <c r="E5" s="283" t="s">
        <v>1291</v>
      </c>
      <c r="F5" s="283" t="s">
        <v>1319</v>
      </c>
      <c r="G5" s="284">
        <v>2500</v>
      </c>
      <c r="H5" s="283" t="s">
        <v>1318</v>
      </c>
      <c r="I5" s="283" t="s">
        <v>1314</v>
      </c>
      <c r="J5" s="282"/>
      <c r="K5" s="282" t="s">
        <v>1473</v>
      </c>
    </row>
    <row r="6" spans="1:11" ht="116.25" thickBot="1" x14ac:dyDescent="0.3">
      <c r="A6" s="436"/>
      <c r="B6" s="435"/>
      <c r="C6" s="283">
        <v>1.2</v>
      </c>
      <c r="D6" s="283" t="s">
        <v>1317</v>
      </c>
      <c r="E6" s="283" t="s">
        <v>1284</v>
      </c>
      <c r="F6" s="283" t="s">
        <v>1316</v>
      </c>
      <c r="G6" s="284">
        <v>8000</v>
      </c>
      <c r="H6" s="283" t="s">
        <v>1315</v>
      </c>
      <c r="I6" s="283" t="s">
        <v>1314</v>
      </c>
      <c r="J6" s="282"/>
      <c r="K6" s="282" t="s">
        <v>1474</v>
      </c>
    </row>
    <row r="7" spans="1:11" ht="228" customHeight="1" thickBot="1" x14ac:dyDescent="0.3">
      <c r="A7" s="436"/>
      <c r="B7" s="435"/>
      <c r="C7" s="283">
        <v>1.3</v>
      </c>
      <c r="D7" s="283" t="s">
        <v>1313</v>
      </c>
      <c r="E7" s="283" t="s">
        <v>1291</v>
      </c>
      <c r="F7" s="283" t="s">
        <v>1468</v>
      </c>
      <c r="G7" s="284">
        <v>0</v>
      </c>
      <c r="H7" s="283" t="s">
        <v>1312</v>
      </c>
      <c r="I7" s="283" t="s">
        <v>1307</v>
      </c>
      <c r="J7" s="282"/>
      <c r="K7" s="282" t="s">
        <v>1474</v>
      </c>
    </row>
    <row r="8" spans="1:11" ht="149.25" thickBot="1" x14ac:dyDescent="0.3">
      <c r="A8" s="436"/>
      <c r="B8" s="435"/>
      <c r="C8" s="283">
        <v>1.4</v>
      </c>
      <c r="D8" s="283" t="s">
        <v>1311</v>
      </c>
      <c r="E8" s="283" t="s">
        <v>1291</v>
      </c>
      <c r="F8" s="283" t="s">
        <v>1310</v>
      </c>
      <c r="G8" s="284">
        <v>2000</v>
      </c>
      <c r="H8" s="283" t="s">
        <v>1309</v>
      </c>
      <c r="I8" s="283" t="s">
        <v>1279</v>
      </c>
      <c r="J8" s="282"/>
      <c r="K8" s="282" t="s">
        <v>1474</v>
      </c>
    </row>
    <row r="9" spans="1:11" ht="281.25" thickBot="1" x14ac:dyDescent="0.3">
      <c r="A9" s="271"/>
      <c r="B9" s="435"/>
      <c r="C9" s="283">
        <v>1.5</v>
      </c>
      <c r="D9" s="283" t="s">
        <v>1308</v>
      </c>
      <c r="E9" s="283" t="s">
        <v>1291</v>
      </c>
      <c r="F9" s="283" t="s">
        <v>1469</v>
      </c>
      <c r="G9" s="284">
        <v>10000</v>
      </c>
      <c r="H9" s="283" t="s">
        <v>1297</v>
      </c>
      <c r="I9" s="283" t="s">
        <v>1307</v>
      </c>
      <c r="J9" s="282"/>
      <c r="K9" s="282" t="s">
        <v>1474</v>
      </c>
    </row>
    <row r="10" spans="1:11" ht="79.5" thickBot="1" x14ac:dyDescent="0.3">
      <c r="A10" s="436">
        <v>2</v>
      </c>
      <c r="B10" s="437" t="s">
        <v>1306</v>
      </c>
      <c r="C10" s="283">
        <v>2.1</v>
      </c>
      <c r="D10" s="283" t="s">
        <v>1305</v>
      </c>
      <c r="E10" s="283" t="s">
        <v>1291</v>
      </c>
      <c r="F10" s="283" t="s">
        <v>1304</v>
      </c>
      <c r="G10" s="284">
        <v>3500</v>
      </c>
      <c r="H10" s="283" t="s">
        <v>1283</v>
      </c>
      <c r="I10" s="283" t="s">
        <v>1279</v>
      </c>
      <c r="J10" s="282"/>
      <c r="K10" s="282" t="s">
        <v>1474</v>
      </c>
    </row>
    <row r="11" spans="1:11" ht="116.25" thickBot="1" x14ac:dyDescent="0.3">
      <c r="A11" s="436"/>
      <c r="B11" s="437"/>
      <c r="C11" s="283">
        <v>2.2000000000000002</v>
      </c>
      <c r="D11" s="283" t="s">
        <v>1303</v>
      </c>
      <c r="E11" s="283" t="s">
        <v>1291</v>
      </c>
      <c r="F11" s="283" t="s">
        <v>1302</v>
      </c>
      <c r="G11" s="284">
        <v>4000</v>
      </c>
      <c r="H11" s="283" t="s">
        <v>1301</v>
      </c>
      <c r="I11" s="283" t="s">
        <v>1279</v>
      </c>
      <c r="J11" s="282"/>
      <c r="K11" s="282" t="s">
        <v>1474</v>
      </c>
    </row>
    <row r="12" spans="1:11" ht="231.75" thickBot="1" x14ac:dyDescent="0.3">
      <c r="A12" s="436"/>
      <c r="B12" s="437"/>
      <c r="C12" s="283">
        <v>2.2999999999999998</v>
      </c>
      <c r="D12" s="283" t="s">
        <v>1300</v>
      </c>
      <c r="E12" s="283" t="s">
        <v>1299</v>
      </c>
      <c r="F12" s="283" t="s">
        <v>1298</v>
      </c>
      <c r="G12" s="284">
        <v>4000</v>
      </c>
      <c r="H12" s="283" t="s">
        <v>1297</v>
      </c>
      <c r="I12" s="283" t="s">
        <v>1279</v>
      </c>
      <c r="J12" s="282"/>
      <c r="K12" s="282" t="s">
        <v>1474</v>
      </c>
    </row>
    <row r="13" spans="1:11" ht="347.25" thickBot="1" x14ac:dyDescent="0.3">
      <c r="A13" s="436">
        <v>3</v>
      </c>
      <c r="B13" s="437" t="s">
        <v>1296</v>
      </c>
      <c r="C13" s="283">
        <v>3.1</v>
      </c>
      <c r="D13" s="283" t="s">
        <v>1295</v>
      </c>
      <c r="E13" s="283" t="s">
        <v>1291</v>
      </c>
      <c r="F13" s="283" t="s">
        <v>1470</v>
      </c>
      <c r="G13" s="284">
        <v>1500000</v>
      </c>
      <c r="H13" s="283" t="s">
        <v>1294</v>
      </c>
      <c r="I13" s="283" t="s">
        <v>1279</v>
      </c>
      <c r="J13" s="282" t="s">
        <v>1293</v>
      </c>
      <c r="K13" s="282" t="s">
        <v>1474</v>
      </c>
    </row>
    <row r="14" spans="1:11" ht="314.25" thickBot="1" x14ac:dyDescent="0.3">
      <c r="A14" s="436"/>
      <c r="B14" s="437"/>
      <c r="C14" s="283">
        <v>3.2</v>
      </c>
      <c r="D14" s="283" t="s">
        <v>1292</v>
      </c>
      <c r="E14" s="283" t="s">
        <v>1291</v>
      </c>
      <c r="F14" s="283" t="s">
        <v>1290</v>
      </c>
      <c r="G14" s="284">
        <v>2000000</v>
      </c>
      <c r="H14" s="283" t="s">
        <v>1286</v>
      </c>
      <c r="I14" s="283" t="s">
        <v>1279</v>
      </c>
      <c r="J14" s="282"/>
      <c r="K14" s="282" t="s">
        <v>1474</v>
      </c>
    </row>
    <row r="15" spans="1:11" ht="191.25" customHeight="1" thickBot="1" x14ac:dyDescent="0.3">
      <c r="A15" s="436"/>
      <c r="B15" s="437"/>
      <c r="C15" s="283">
        <v>3.3</v>
      </c>
      <c r="D15" s="283" t="s">
        <v>1289</v>
      </c>
      <c r="E15" s="283" t="s">
        <v>1288</v>
      </c>
      <c r="F15" s="283" t="s">
        <v>1287</v>
      </c>
      <c r="G15" s="284">
        <v>10000</v>
      </c>
      <c r="H15" s="283" t="s">
        <v>1286</v>
      </c>
      <c r="I15" s="283" t="s">
        <v>1279</v>
      </c>
      <c r="J15" s="282"/>
      <c r="K15" s="282" t="s">
        <v>1474</v>
      </c>
    </row>
    <row r="16" spans="1:11" ht="409.6" thickBot="1" x14ac:dyDescent="0.3">
      <c r="A16" s="436"/>
      <c r="B16" s="437"/>
      <c r="C16" s="283">
        <v>3.4</v>
      </c>
      <c r="D16" s="283" t="s">
        <v>1285</v>
      </c>
      <c r="E16" s="283" t="s">
        <v>1284</v>
      </c>
      <c r="F16" s="283" t="s">
        <v>1471</v>
      </c>
      <c r="G16" s="284">
        <v>5000</v>
      </c>
      <c r="H16" s="283" t="s">
        <v>1283</v>
      </c>
      <c r="I16" s="283" t="s">
        <v>1279</v>
      </c>
      <c r="J16" s="282"/>
      <c r="K16" s="282" t="s">
        <v>1474</v>
      </c>
    </row>
    <row r="17" spans="1:11" ht="409.6" thickBot="1" x14ac:dyDescent="0.3">
      <c r="A17" s="436"/>
      <c r="B17" s="437"/>
      <c r="C17" s="283">
        <v>3.5</v>
      </c>
      <c r="D17" s="283" t="s">
        <v>1282</v>
      </c>
      <c r="E17" s="283" t="s">
        <v>1281</v>
      </c>
      <c r="F17" s="283" t="s">
        <v>1472</v>
      </c>
      <c r="G17" s="284">
        <v>5000</v>
      </c>
      <c r="H17" s="283" t="s">
        <v>1280</v>
      </c>
      <c r="I17" s="283" t="s">
        <v>1279</v>
      </c>
      <c r="J17" s="282"/>
      <c r="K17" s="282" t="s">
        <v>1474</v>
      </c>
    </row>
  </sheetData>
  <mergeCells count="11">
    <mergeCell ref="A1:K1"/>
    <mergeCell ref="A2:K2"/>
    <mergeCell ref="A3:K3"/>
    <mergeCell ref="A4:B4"/>
    <mergeCell ref="C4:D4"/>
    <mergeCell ref="B5:B9"/>
    <mergeCell ref="A10:A12"/>
    <mergeCell ref="B10:B12"/>
    <mergeCell ref="A13:A17"/>
    <mergeCell ref="B13:B17"/>
    <mergeCell ref="A5:A8"/>
  </mergeCells>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zoomScale="80" zoomScaleNormal="80" workbookViewId="0">
      <selection activeCell="A2" sqref="A2:K2"/>
    </sheetView>
  </sheetViews>
  <sheetFormatPr defaultRowHeight="15" x14ac:dyDescent="0.25"/>
  <cols>
    <col min="1" max="1" width="6" style="290" customWidth="1"/>
    <col min="2" max="2" width="19.85546875" style="290" customWidth="1"/>
    <col min="3" max="3" width="9.140625" style="290" customWidth="1"/>
    <col min="4" max="4" width="14.7109375" style="290" customWidth="1"/>
    <col min="5" max="5" width="9.140625" style="290" customWidth="1"/>
    <col min="6" max="6" width="24.5703125" style="290" customWidth="1"/>
    <col min="7" max="7" width="14.7109375" style="290" customWidth="1"/>
    <col min="8" max="8" width="11.7109375" style="290" customWidth="1"/>
    <col min="9" max="10" width="9.140625" style="290" customWidth="1"/>
    <col min="11" max="11" width="14.5703125" style="290" customWidth="1"/>
    <col min="12" max="16384" width="9.140625" style="290"/>
  </cols>
  <sheetData>
    <row r="1" spans="1:11" ht="21" thickBot="1" x14ac:dyDescent="0.3">
      <c r="A1" s="438" t="s">
        <v>1324</v>
      </c>
      <c r="B1" s="438"/>
      <c r="C1" s="438"/>
      <c r="D1" s="438"/>
      <c r="E1" s="438"/>
      <c r="F1" s="438"/>
      <c r="G1" s="438"/>
      <c r="H1" s="438"/>
      <c r="I1" s="438"/>
      <c r="J1" s="438"/>
      <c r="K1" s="438"/>
    </row>
    <row r="2" spans="1:11" ht="19.5" thickBot="1" x14ac:dyDescent="0.3">
      <c r="A2" s="439" t="s">
        <v>849</v>
      </c>
      <c r="B2" s="439"/>
      <c r="C2" s="439"/>
      <c r="D2" s="439"/>
      <c r="E2" s="439"/>
      <c r="F2" s="439"/>
      <c r="G2" s="439"/>
      <c r="H2" s="439"/>
      <c r="I2" s="439"/>
      <c r="J2" s="439"/>
      <c r="K2" s="439"/>
    </row>
    <row r="3" spans="1:11" ht="21" thickBot="1" x14ac:dyDescent="0.3">
      <c r="A3" s="438" t="s">
        <v>1363</v>
      </c>
      <c r="B3" s="438"/>
      <c r="C3" s="438"/>
      <c r="D3" s="438"/>
      <c r="E3" s="438"/>
      <c r="F3" s="438"/>
      <c r="G3" s="438"/>
      <c r="H3" s="438"/>
      <c r="I3" s="438"/>
      <c r="J3" s="438"/>
      <c r="K3" s="438"/>
    </row>
    <row r="4" spans="1:11" ht="100.5" customHeight="1" thickBot="1" x14ac:dyDescent="0.3">
      <c r="A4" s="447" t="s">
        <v>493</v>
      </c>
      <c r="B4" s="447"/>
      <c r="C4" s="441" t="s">
        <v>419</v>
      </c>
      <c r="D4" s="442"/>
      <c r="E4" s="286" t="s">
        <v>568</v>
      </c>
      <c r="F4" s="286" t="s">
        <v>567</v>
      </c>
      <c r="G4" s="286" t="s">
        <v>492</v>
      </c>
      <c r="H4" s="286" t="s">
        <v>491</v>
      </c>
      <c r="I4" s="302" t="s">
        <v>490</v>
      </c>
      <c r="J4" s="302" t="s">
        <v>489</v>
      </c>
      <c r="K4" s="302" t="s">
        <v>953</v>
      </c>
    </row>
    <row r="5" spans="1:11" ht="158.25" thickBot="1" x14ac:dyDescent="0.3">
      <c r="A5" s="443">
        <v>1</v>
      </c>
      <c r="B5" s="444" t="s">
        <v>1362</v>
      </c>
      <c r="C5" s="293">
        <v>1.1000000000000001</v>
      </c>
      <c r="D5" s="297" t="s">
        <v>1361</v>
      </c>
      <c r="E5" s="291" t="s">
        <v>1328</v>
      </c>
      <c r="F5" s="297" t="s">
        <v>1360</v>
      </c>
      <c r="G5" s="294" t="s">
        <v>1359</v>
      </c>
      <c r="H5" s="291" t="s">
        <v>1358</v>
      </c>
      <c r="I5" s="291" t="s">
        <v>1357</v>
      </c>
      <c r="J5" s="291" t="s">
        <v>1356</v>
      </c>
      <c r="K5" s="291" t="s">
        <v>1476</v>
      </c>
    </row>
    <row r="6" spans="1:11" ht="268.5" thickBot="1" x14ac:dyDescent="0.3">
      <c r="A6" s="443"/>
      <c r="B6" s="444"/>
      <c r="C6" s="293">
        <v>1.2</v>
      </c>
      <c r="D6" s="291" t="s">
        <v>1355</v>
      </c>
      <c r="E6" s="291" t="s">
        <v>1328</v>
      </c>
      <c r="F6" s="291" t="s">
        <v>1354</v>
      </c>
      <c r="G6" s="301">
        <v>500000</v>
      </c>
      <c r="H6" s="293" t="s">
        <v>1353</v>
      </c>
      <c r="I6" s="291"/>
      <c r="J6" s="291" t="s">
        <v>1352</v>
      </c>
      <c r="K6" s="291" t="s">
        <v>1476</v>
      </c>
    </row>
    <row r="7" spans="1:11" ht="158.25" thickBot="1" x14ac:dyDescent="0.3">
      <c r="A7" s="443"/>
      <c r="B7" s="444"/>
      <c r="C7" s="293">
        <v>1.3</v>
      </c>
      <c r="D7" s="291" t="s">
        <v>1351</v>
      </c>
      <c r="E7" s="291" t="s">
        <v>1328</v>
      </c>
      <c r="F7" s="291" t="s">
        <v>1350</v>
      </c>
      <c r="G7" s="300">
        <v>1000000</v>
      </c>
      <c r="H7" s="291" t="s">
        <v>1349</v>
      </c>
      <c r="I7" s="291"/>
      <c r="J7" s="291" t="s">
        <v>1348</v>
      </c>
      <c r="K7" s="291" t="s">
        <v>1476</v>
      </c>
    </row>
    <row r="8" spans="1:11" ht="237" thickBot="1" x14ac:dyDescent="0.3">
      <c r="A8" s="443"/>
      <c r="B8" s="444"/>
      <c r="C8" s="293">
        <v>1.4</v>
      </c>
      <c r="D8" s="291" t="s">
        <v>1347</v>
      </c>
      <c r="E8" s="291" t="s">
        <v>1328</v>
      </c>
      <c r="F8" s="291" t="s">
        <v>1346</v>
      </c>
      <c r="G8" s="298">
        <v>1000000</v>
      </c>
      <c r="H8" s="291" t="s">
        <v>1345</v>
      </c>
      <c r="I8" s="291"/>
      <c r="J8" s="291" t="s">
        <v>1344</v>
      </c>
      <c r="K8" s="291" t="s">
        <v>1476</v>
      </c>
    </row>
    <row r="9" spans="1:11" ht="205.5" thickBot="1" x14ac:dyDescent="0.3">
      <c r="A9" s="297">
        <v>2</v>
      </c>
      <c r="B9" s="299" t="s">
        <v>1343</v>
      </c>
      <c r="C9" s="293">
        <v>2.1</v>
      </c>
      <c r="D9" s="291" t="s">
        <v>1342</v>
      </c>
      <c r="E9" s="291" t="s">
        <v>1341</v>
      </c>
      <c r="F9" s="291" t="s">
        <v>1340</v>
      </c>
      <c r="G9" s="298">
        <v>20000</v>
      </c>
      <c r="H9" s="291" t="s">
        <v>1339</v>
      </c>
      <c r="I9" s="291"/>
      <c r="J9" s="291" t="s">
        <v>1338</v>
      </c>
      <c r="K9" s="291" t="s">
        <v>1476</v>
      </c>
    </row>
    <row r="10" spans="1:11" ht="142.5" thickBot="1" x14ac:dyDescent="0.3">
      <c r="A10" s="297">
        <v>3</v>
      </c>
      <c r="B10" s="296" t="s">
        <v>1337</v>
      </c>
      <c r="C10" s="293">
        <v>3.1</v>
      </c>
      <c r="D10" s="291" t="s">
        <v>1336</v>
      </c>
      <c r="E10" s="291" t="s">
        <v>1328</v>
      </c>
      <c r="F10" s="295" t="s">
        <v>1335</v>
      </c>
      <c r="G10" s="294">
        <v>300000</v>
      </c>
      <c r="H10" s="291" t="s">
        <v>1334</v>
      </c>
      <c r="I10" s="291"/>
      <c r="J10" s="291" t="s">
        <v>1333</v>
      </c>
      <c r="K10" s="291" t="s">
        <v>1476</v>
      </c>
    </row>
    <row r="11" spans="1:11" ht="174" thickBot="1" x14ac:dyDescent="0.3">
      <c r="A11" s="445">
        <v>4</v>
      </c>
      <c r="B11" s="446" t="s">
        <v>1332</v>
      </c>
      <c r="C11" s="293">
        <v>4.0999999999999996</v>
      </c>
      <c r="D11" s="291" t="s">
        <v>1331</v>
      </c>
      <c r="E11" s="291" t="s">
        <v>1328</v>
      </c>
      <c r="F11" s="291" t="s">
        <v>1475</v>
      </c>
      <c r="G11" s="291">
        <v>120000</v>
      </c>
      <c r="H11" s="291" t="s">
        <v>1330</v>
      </c>
      <c r="I11" s="291"/>
      <c r="J11" s="291" t="s">
        <v>1325</v>
      </c>
      <c r="K11" s="291" t="s">
        <v>1476</v>
      </c>
    </row>
    <row r="12" spans="1:11" ht="158.25" thickBot="1" x14ac:dyDescent="0.3">
      <c r="A12" s="445"/>
      <c r="B12" s="446"/>
      <c r="C12" s="293">
        <v>4.2</v>
      </c>
      <c r="D12" s="291" t="s">
        <v>1329</v>
      </c>
      <c r="E12" s="291" t="s">
        <v>1328</v>
      </c>
      <c r="F12" s="291" t="s">
        <v>1327</v>
      </c>
      <c r="G12" s="292">
        <v>200000</v>
      </c>
      <c r="H12" s="291" t="s">
        <v>1326</v>
      </c>
      <c r="I12" s="291"/>
      <c r="J12" s="291" t="s">
        <v>1325</v>
      </c>
      <c r="K12" s="291" t="s">
        <v>1476</v>
      </c>
    </row>
  </sheetData>
  <mergeCells count="9">
    <mergeCell ref="A5:A8"/>
    <mergeCell ref="B5:B8"/>
    <mergeCell ref="A11:A12"/>
    <mergeCell ref="B11:B12"/>
    <mergeCell ref="A1:K1"/>
    <mergeCell ref="A2:K2"/>
    <mergeCell ref="A4:B4"/>
    <mergeCell ref="C4:D4"/>
    <mergeCell ref="A3:K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zoomScale="80" zoomScaleNormal="80" workbookViewId="0">
      <selection sqref="A1:K1"/>
    </sheetView>
  </sheetViews>
  <sheetFormatPr defaultRowHeight="15" x14ac:dyDescent="0.25"/>
  <cols>
    <col min="1" max="1" width="3.28515625" style="2" customWidth="1"/>
    <col min="2" max="2" width="16" style="2" customWidth="1"/>
    <col min="3" max="3" width="5" style="2" customWidth="1"/>
    <col min="4" max="4" width="23.42578125" style="2" customWidth="1"/>
    <col min="5" max="5" width="16.85546875" style="2" customWidth="1"/>
    <col min="6" max="6" width="29" style="2" customWidth="1"/>
    <col min="7" max="7" width="13.42578125" style="2" customWidth="1"/>
    <col min="8" max="8" width="14.28515625" style="2" customWidth="1"/>
    <col min="9" max="10" width="15" style="2" customWidth="1"/>
    <col min="11" max="11" width="15.7109375" style="2" customWidth="1"/>
    <col min="12" max="16384" width="9.140625" style="2"/>
  </cols>
  <sheetData>
    <row r="1" spans="1:18" s="11" customFormat="1" ht="23.25" customHeight="1" thickBot="1" x14ac:dyDescent="0.4">
      <c r="A1" s="388" t="s">
        <v>1384</v>
      </c>
      <c r="B1" s="388"/>
      <c r="C1" s="388"/>
      <c r="D1" s="388"/>
      <c r="E1" s="388"/>
      <c r="F1" s="388"/>
      <c r="G1" s="388"/>
      <c r="H1" s="388"/>
      <c r="I1" s="388"/>
      <c r="J1" s="388"/>
      <c r="K1" s="388"/>
    </row>
    <row r="2" spans="1:18" s="10" customFormat="1" ht="31.5" customHeight="1" thickBot="1" x14ac:dyDescent="0.35">
      <c r="A2" s="389" t="s">
        <v>3592</v>
      </c>
      <c r="B2" s="389"/>
      <c r="C2" s="389"/>
      <c r="D2" s="389"/>
      <c r="E2" s="389"/>
      <c r="F2" s="389"/>
      <c r="G2" s="389"/>
      <c r="H2" s="389"/>
      <c r="I2" s="389"/>
      <c r="J2" s="389"/>
      <c r="K2" s="389"/>
    </row>
    <row r="3" spans="1:18" s="12" customFormat="1" ht="24" customHeight="1" thickBot="1" x14ac:dyDescent="0.35">
      <c r="A3" s="392" t="s">
        <v>3365</v>
      </c>
      <c r="B3" s="393"/>
      <c r="C3" s="393"/>
      <c r="D3" s="393"/>
      <c r="E3" s="393"/>
      <c r="F3" s="393"/>
      <c r="G3" s="393"/>
      <c r="H3" s="393"/>
      <c r="I3" s="393"/>
      <c r="J3" s="393"/>
      <c r="K3" s="394"/>
    </row>
    <row r="4" spans="1:18" s="1" customFormat="1" ht="45.75" customHeight="1" thickBot="1" x14ac:dyDescent="0.3">
      <c r="A4" s="396" t="s">
        <v>493</v>
      </c>
      <c r="B4" s="396"/>
      <c r="C4" s="396" t="s">
        <v>419</v>
      </c>
      <c r="D4" s="396"/>
      <c r="E4" s="316" t="s">
        <v>568</v>
      </c>
      <c r="F4" s="316" t="s">
        <v>567</v>
      </c>
      <c r="G4" s="316" t="s">
        <v>492</v>
      </c>
      <c r="H4" s="316" t="s">
        <v>491</v>
      </c>
      <c r="I4" s="316" t="s">
        <v>490</v>
      </c>
      <c r="J4" s="316" t="s">
        <v>489</v>
      </c>
      <c r="K4" s="316" t="s">
        <v>953</v>
      </c>
    </row>
    <row r="5" spans="1:18" ht="231.75" customHeight="1" thickBot="1" x14ac:dyDescent="0.3">
      <c r="A5" s="395">
        <v>1</v>
      </c>
      <c r="B5" s="386" t="s">
        <v>3364</v>
      </c>
      <c r="C5" s="311">
        <v>1.1000000000000001</v>
      </c>
      <c r="D5" s="311" t="s">
        <v>3363</v>
      </c>
      <c r="E5" s="311" t="s">
        <v>416</v>
      </c>
      <c r="F5" s="356" t="s">
        <v>3362</v>
      </c>
      <c r="G5" s="149" t="s">
        <v>3361</v>
      </c>
      <c r="H5" s="311" t="s">
        <v>3360</v>
      </c>
      <c r="I5" s="311" t="s">
        <v>3359</v>
      </c>
      <c r="J5" s="311" t="s">
        <v>3333</v>
      </c>
      <c r="K5" s="311" t="s">
        <v>3358</v>
      </c>
      <c r="R5" s="3"/>
    </row>
    <row r="6" spans="1:18" ht="201" customHeight="1" thickBot="1" x14ac:dyDescent="0.3">
      <c r="A6" s="395"/>
      <c r="B6" s="386"/>
      <c r="C6" s="311">
        <v>1.2</v>
      </c>
      <c r="D6" s="311" t="s">
        <v>3357</v>
      </c>
      <c r="E6" s="311" t="s">
        <v>416</v>
      </c>
      <c r="F6" s="327" t="s">
        <v>3356</v>
      </c>
      <c r="G6" s="155" t="s">
        <v>3355</v>
      </c>
      <c r="H6" s="149" t="s">
        <v>3354</v>
      </c>
      <c r="I6" s="311"/>
      <c r="J6" s="311" t="s">
        <v>3333</v>
      </c>
      <c r="K6" s="311" t="s">
        <v>3332</v>
      </c>
    </row>
    <row r="7" spans="1:18" ht="137.25" customHeight="1" thickBot="1" x14ac:dyDescent="0.3">
      <c r="A7" s="395"/>
      <c r="B7" s="386"/>
      <c r="C7" s="311">
        <v>1.3</v>
      </c>
      <c r="D7" s="311" t="s">
        <v>3353</v>
      </c>
      <c r="E7" s="311" t="s">
        <v>2299</v>
      </c>
      <c r="F7" s="327" t="s">
        <v>3352</v>
      </c>
      <c r="G7" s="119"/>
      <c r="H7" s="311" t="s">
        <v>3351</v>
      </c>
      <c r="I7" s="311"/>
      <c r="J7" s="311" t="s">
        <v>3333</v>
      </c>
      <c r="K7" s="311" t="s">
        <v>3332</v>
      </c>
    </row>
    <row r="8" spans="1:18" ht="165.75" thickBot="1" x14ac:dyDescent="0.3">
      <c r="A8" s="395"/>
      <c r="B8" s="386"/>
      <c r="C8" s="311">
        <v>1.4</v>
      </c>
      <c r="D8" s="311" t="s">
        <v>3350</v>
      </c>
      <c r="E8" s="311" t="s">
        <v>416</v>
      </c>
      <c r="F8" s="311" t="s">
        <v>3349</v>
      </c>
      <c r="G8" s="156" t="s">
        <v>3348</v>
      </c>
      <c r="H8" s="311" t="s">
        <v>3347</v>
      </c>
      <c r="I8" s="311" t="s">
        <v>3346</v>
      </c>
      <c r="J8" s="311" t="s">
        <v>3340</v>
      </c>
      <c r="K8" s="311" t="s">
        <v>3332</v>
      </c>
    </row>
    <row r="9" spans="1:18" ht="50.25" thickBot="1" x14ac:dyDescent="0.3">
      <c r="A9" s="395"/>
      <c r="B9" s="386"/>
      <c r="C9" s="311">
        <v>1.5</v>
      </c>
      <c r="D9" s="313" t="s">
        <v>3345</v>
      </c>
      <c r="E9" s="313" t="s">
        <v>442</v>
      </c>
      <c r="F9" s="313" t="s">
        <v>3344</v>
      </c>
      <c r="G9" s="313" t="s">
        <v>3343</v>
      </c>
      <c r="H9" s="313" t="s">
        <v>3342</v>
      </c>
      <c r="I9" s="313" t="s">
        <v>3341</v>
      </c>
      <c r="J9" s="313" t="s">
        <v>3340</v>
      </c>
      <c r="K9" s="313" t="s">
        <v>3339</v>
      </c>
    </row>
    <row r="10" spans="1:18" ht="204" customHeight="1" thickBot="1" x14ac:dyDescent="0.3">
      <c r="A10" s="157"/>
      <c r="B10" s="386"/>
      <c r="C10" s="311">
        <v>1.6</v>
      </c>
      <c r="D10" s="311" t="s">
        <v>3338</v>
      </c>
      <c r="E10" s="311" t="s">
        <v>416</v>
      </c>
      <c r="F10" s="327" t="s">
        <v>3337</v>
      </c>
      <c r="G10" s="311" t="s">
        <v>3336</v>
      </c>
      <c r="H10" s="311" t="s">
        <v>3335</v>
      </c>
      <c r="I10" s="311" t="s">
        <v>3334</v>
      </c>
      <c r="J10" s="311" t="s">
        <v>3333</v>
      </c>
      <c r="K10" s="311" t="s">
        <v>3332</v>
      </c>
    </row>
  </sheetData>
  <mergeCells count="7">
    <mergeCell ref="A5:A9"/>
    <mergeCell ref="B5:B10"/>
    <mergeCell ref="A3:K3"/>
    <mergeCell ref="A1:K1"/>
    <mergeCell ref="A2:K2"/>
    <mergeCell ref="A4:B4"/>
    <mergeCell ref="C4:D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opLeftCell="A13" zoomScale="80" zoomScaleNormal="80" workbookViewId="0">
      <selection activeCell="F13" sqref="F13"/>
    </sheetView>
  </sheetViews>
  <sheetFormatPr defaultRowHeight="15" x14ac:dyDescent="0.25"/>
  <cols>
    <col min="1" max="1" width="3.28515625" style="2" customWidth="1"/>
    <col min="2" max="2" width="16" style="2" customWidth="1"/>
    <col min="3" max="3" width="7.140625" style="2" customWidth="1"/>
    <col min="4" max="4" width="19" style="2" customWidth="1"/>
    <col min="5" max="5" width="14.7109375" style="2" customWidth="1"/>
    <col min="6" max="6" width="45.5703125" style="2" customWidth="1"/>
    <col min="7" max="7" width="11.85546875" style="2" customWidth="1"/>
    <col min="8" max="8" width="14.28515625" style="2" customWidth="1"/>
    <col min="9" max="10" width="15" style="2" customWidth="1"/>
    <col min="11" max="11" width="15.7109375" style="2" customWidth="1"/>
    <col min="12" max="16384" width="9.140625" style="2"/>
  </cols>
  <sheetData>
    <row r="1" spans="1:11" s="11" customFormat="1" ht="23.25" customHeight="1" thickBot="1" x14ac:dyDescent="0.4">
      <c r="A1" s="388" t="s">
        <v>1384</v>
      </c>
      <c r="B1" s="388"/>
      <c r="C1" s="388"/>
      <c r="D1" s="388"/>
      <c r="E1" s="388"/>
      <c r="F1" s="388"/>
      <c r="G1" s="388"/>
      <c r="H1" s="388"/>
      <c r="I1" s="388"/>
      <c r="J1" s="388"/>
      <c r="K1" s="388"/>
    </row>
    <row r="2" spans="1:11" s="10" customFormat="1" ht="31.5" customHeight="1" thickBot="1" x14ac:dyDescent="0.35">
      <c r="A2" s="389" t="s">
        <v>3592</v>
      </c>
      <c r="B2" s="389"/>
      <c r="C2" s="389"/>
      <c r="D2" s="389"/>
      <c r="E2" s="389"/>
      <c r="F2" s="389"/>
      <c r="G2" s="389"/>
      <c r="H2" s="389"/>
      <c r="I2" s="389"/>
      <c r="J2" s="389"/>
      <c r="K2" s="389"/>
    </row>
    <row r="3" spans="1:11" s="12" customFormat="1" ht="24" customHeight="1" thickBot="1" x14ac:dyDescent="0.35">
      <c r="A3" s="392" t="s">
        <v>3401</v>
      </c>
      <c r="B3" s="393"/>
      <c r="C3" s="393"/>
      <c r="D3" s="393"/>
      <c r="E3" s="393"/>
      <c r="F3" s="393"/>
      <c r="G3" s="393"/>
      <c r="H3" s="393"/>
      <c r="I3" s="393"/>
      <c r="J3" s="393"/>
      <c r="K3" s="394"/>
    </row>
    <row r="4" spans="1:11" s="1" customFormat="1" ht="45.75" customHeight="1" thickBot="1" x14ac:dyDescent="0.3">
      <c r="A4" s="315" t="s">
        <v>3589</v>
      </c>
      <c r="B4" s="158" t="s">
        <v>493</v>
      </c>
      <c r="C4" s="159" t="s">
        <v>3589</v>
      </c>
      <c r="D4" s="159" t="s">
        <v>3590</v>
      </c>
      <c r="E4" s="59" t="s">
        <v>568</v>
      </c>
      <c r="F4" s="160" t="s">
        <v>567</v>
      </c>
      <c r="G4" s="161" t="s">
        <v>492</v>
      </c>
      <c r="H4" s="162" t="s">
        <v>491</v>
      </c>
      <c r="I4" s="163" t="s">
        <v>490</v>
      </c>
      <c r="J4" s="59" t="s">
        <v>489</v>
      </c>
      <c r="K4" s="164" t="s">
        <v>953</v>
      </c>
    </row>
    <row r="5" spans="1:11" ht="264.75" thickBot="1" x14ac:dyDescent="0.3">
      <c r="A5" s="165">
        <v>1</v>
      </c>
      <c r="B5" s="397" t="s">
        <v>3400</v>
      </c>
      <c r="C5" s="159">
        <v>1.1000000000000001</v>
      </c>
      <c r="D5" s="159" t="s">
        <v>3399</v>
      </c>
      <c r="E5" s="59" t="s">
        <v>596</v>
      </c>
      <c r="F5" s="160" t="s">
        <v>3596</v>
      </c>
      <c r="G5" s="25" t="s">
        <v>3398</v>
      </c>
      <c r="H5" s="17" t="s">
        <v>3397</v>
      </c>
      <c r="I5" s="17" t="s">
        <v>119</v>
      </c>
      <c r="J5" s="59" t="s">
        <v>119</v>
      </c>
      <c r="K5" s="59" t="s">
        <v>3389</v>
      </c>
    </row>
    <row r="6" spans="1:11" ht="216" thickTop="1" thickBot="1" x14ac:dyDescent="0.3">
      <c r="A6" s="166"/>
      <c r="B6" s="398"/>
      <c r="C6" s="159">
        <v>1.2</v>
      </c>
      <c r="D6" s="159" t="s">
        <v>3396</v>
      </c>
      <c r="E6" s="59" t="s">
        <v>596</v>
      </c>
      <c r="F6" s="160" t="s">
        <v>3395</v>
      </c>
      <c r="G6" s="26" t="s">
        <v>3394</v>
      </c>
      <c r="H6" s="17" t="s">
        <v>3390</v>
      </c>
      <c r="I6" s="17" t="s">
        <v>119</v>
      </c>
      <c r="J6" s="59" t="s">
        <v>119</v>
      </c>
      <c r="K6" s="59" t="s">
        <v>3389</v>
      </c>
    </row>
    <row r="7" spans="1:11" ht="409.6" thickBot="1" x14ac:dyDescent="0.3">
      <c r="A7" s="166"/>
      <c r="B7" s="399"/>
      <c r="C7" s="159">
        <v>1.3</v>
      </c>
      <c r="D7" s="167" t="s">
        <v>3393</v>
      </c>
      <c r="E7" s="158" t="s">
        <v>596</v>
      </c>
      <c r="F7" s="160" t="s">
        <v>3392</v>
      </c>
      <c r="G7" s="17" t="s">
        <v>3391</v>
      </c>
      <c r="H7" s="17" t="s">
        <v>3390</v>
      </c>
      <c r="I7" s="17" t="s">
        <v>119</v>
      </c>
      <c r="J7" s="17" t="s">
        <v>119</v>
      </c>
      <c r="K7" s="17" t="s">
        <v>3389</v>
      </c>
    </row>
    <row r="8" spans="1:11" ht="215.25" thickBot="1" x14ac:dyDescent="0.3">
      <c r="A8" s="165">
        <v>2</v>
      </c>
      <c r="B8" s="397" t="s">
        <v>3388</v>
      </c>
      <c r="C8" s="168">
        <v>2.1</v>
      </c>
      <c r="D8" s="315" t="s">
        <v>3387</v>
      </c>
      <c r="E8" s="315" t="s">
        <v>596</v>
      </c>
      <c r="F8" s="169" t="s">
        <v>3386</v>
      </c>
      <c r="G8" s="36" t="s">
        <v>121</v>
      </c>
      <c r="H8" s="36" t="s">
        <v>3385</v>
      </c>
      <c r="I8" s="36" t="s">
        <v>3384</v>
      </c>
      <c r="J8" s="59"/>
      <c r="K8" s="17"/>
    </row>
    <row r="9" spans="1:11" ht="165.75" thickBot="1" x14ac:dyDescent="0.3">
      <c r="A9" s="165"/>
      <c r="B9" s="398"/>
      <c r="C9" s="168">
        <v>2.2000000000000002</v>
      </c>
      <c r="D9" s="315" t="s">
        <v>3383</v>
      </c>
      <c r="E9" s="311" t="s">
        <v>596</v>
      </c>
      <c r="F9" s="169" t="s">
        <v>3382</v>
      </c>
      <c r="G9" s="36" t="s">
        <v>3381</v>
      </c>
      <c r="H9" s="36" t="s">
        <v>3380</v>
      </c>
      <c r="I9" s="17" t="s">
        <v>3374</v>
      </c>
      <c r="J9" s="59" t="s">
        <v>119</v>
      </c>
      <c r="K9" s="311" t="s">
        <v>3366</v>
      </c>
    </row>
    <row r="10" spans="1:11" ht="99.75" thickBot="1" x14ac:dyDescent="0.3">
      <c r="A10" s="165"/>
      <c r="B10" s="398"/>
      <c r="C10" s="159">
        <v>2.2999999999999998</v>
      </c>
      <c r="D10" s="159" t="s">
        <v>3379</v>
      </c>
      <c r="E10" s="59" t="s">
        <v>596</v>
      </c>
      <c r="F10" s="160" t="s">
        <v>3597</v>
      </c>
      <c r="G10" s="161" t="s">
        <v>3378</v>
      </c>
      <c r="H10" s="162" t="s">
        <v>3377</v>
      </c>
      <c r="I10" s="163" t="s">
        <v>3374</v>
      </c>
      <c r="J10" s="59" t="s">
        <v>119</v>
      </c>
      <c r="K10" s="164" t="s">
        <v>3366</v>
      </c>
    </row>
    <row r="11" spans="1:11" ht="182.25" thickBot="1" x14ac:dyDescent="0.3">
      <c r="A11" s="165"/>
      <c r="B11" s="398"/>
      <c r="C11" s="167">
        <v>2.4</v>
      </c>
      <c r="D11" s="167" t="s">
        <v>3376</v>
      </c>
      <c r="E11" s="59" t="s">
        <v>596</v>
      </c>
      <c r="F11" s="160" t="s">
        <v>3598</v>
      </c>
      <c r="G11" s="25" t="s">
        <v>122</v>
      </c>
      <c r="H11" s="17" t="s">
        <v>3375</v>
      </c>
      <c r="I11" s="17" t="s">
        <v>3374</v>
      </c>
      <c r="J11" s="59" t="s">
        <v>119</v>
      </c>
      <c r="K11" s="59"/>
    </row>
    <row r="12" spans="1:11" ht="409.6" thickBot="1" x14ac:dyDescent="0.3">
      <c r="A12" s="400">
        <v>3</v>
      </c>
      <c r="B12" s="402" t="s">
        <v>3373</v>
      </c>
      <c r="C12" s="170">
        <v>3.1</v>
      </c>
      <c r="D12" s="27" t="s">
        <v>3372</v>
      </c>
      <c r="E12" s="59" t="s">
        <v>596</v>
      </c>
      <c r="F12" s="59" t="s">
        <v>3599</v>
      </c>
      <c r="G12" s="171"/>
      <c r="H12" s="59" t="s">
        <v>3371</v>
      </c>
      <c r="I12" s="59" t="s">
        <v>3367</v>
      </c>
      <c r="J12" s="59" t="s">
        <v>119</v>
      </c>
      <c r="K12" s="59" t="s">
        <v>3370</v>
      </c>
    </row>
    <row r="13" spans="1:11" ht="132.75" thickBot="1" x14ac:dyDescent="0.3">
      <c r="A13" s="401"/>
      <c r="B13" s="403"/>
      <c r="C13" s="172">
        <v>3.3</v>
      </c>
      <c r="D13" s="173" t="s">
        <v>3369</v>
      </c>
      <c r="E13" s="59" t="s">
        <v>596</v>
      </c>
      <c r="F13" s="59" t="s">
        <v>3600</v>
      </c>
      <c r="G13" s="59" t="s">
        <v>120</v>
      </c>
      <c r="H13" s="59" t="s">
        <v>3368</v>
      </c>
      <c r="I13" s="59" t="s">
        <v>3367</v>
      </c>
      <c r="J13" s="59" t="s">
        <v>119</v>
      </c>
      <c r="K13" s="59" t="s">
        <v>3366</v>
      </c>
    </row>
  </sheetData>
  <mergeCells count="7">
    <mergeCell ref="A12:A13"/>
    <mergeCell ref="B12:B13"/>
    <mergeCell ref="A1:K1"/>
    <mergeCell ref="A2:K2"/>
    <mergeCell ref="A3:K3"/>
    <mergeCell ref="B5:B7"/>
    <mergeCell ref="B8:B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
  <sheetViews>
    <sheetView showGridLines="0" topLeftCell="A11" zoomScale="80" zoomScaleNormal="80" workbookViewId="0">
      <selection activeCell="D11" sqref="D11"/>
    </sheetView>
  </sheetViews>
  <sheetFormatPr defaultRowHeight="15" x14ac:dyDescent="0.25"/>
  <cols>
    <col min="1" max="1" width="3.28515625" style="28" customWidth="1"/>
    <col min="2" max="2" width="25.7109375" style="28" customWidth="1"/>
    <col min="3" max="3" width="5" style="28" customWidth="1"/>
    <col min="4" max="4" width="19" style="28" customWidth="1"/>
    <col min="5" max="5" width="13.85546875" style="28" customWidth="1"/>
    <col min="6" max="6" width="38.28515625" style="28" customWidth="1"/>
    <col min="7" max="7" width="14.140625" style="28" customWidth="1"/>
    <col min="8" max="8" width="14.28515625" style="28" customWidth="1"/>
    <col min="9" max="9" width="10.42578125" style="28" customWidth="1"/>
    <col min="10" max="10" width="11.7109375" style="28" customWidth="1"/>
    <col min="11" max="11" width="15.7109375" style="28" customWidth="1"/>
    <col min="12" max="16384" width="9.140625" style="28"/>
  </cols>
  <sheetData>
    <row r="1" spans="1:256" ht="21" thickBot="1" x14ac:dyDescent="0.3">
      <c r="A1" s="388" t="s">
        <v>495</v>
      </c>
      <c r="B1" s="388"/>
      <c r="C1" s="388"/>
      <c r="D1" s="388"/>
      <c r="E1" s="388"/>
      <c r="F1" s="388"/>
      <c r="G1" s="388"/>
      <c r="H1" s="388"/>
      <c r="I1" s="388"/>
      <c r="J1" s="388"/>
      <c r="K1" s="388"/>
    </row>
    <row r="2" spans="1:256" ht="19.5" thickBot="1" x14ac:dyDescent="0.3">
      <c r="A2" s="389" t="s">
        <v>849</v>
      </c>
      <c r="B2" s="389"/>
      <c r="C2" s="389"/>
      <c r="D2" s="389"/>
      <c r="E2" s="389"/>
      <c r="F2" s="389"/>
      <c r="G2" s="389"/>
      <c r="H2" s="389"/>
      <c r="I2" s="389"/>
      <c r="J2" s="389"/>
      <c r="K2" s="389"/>
    </row>
    <row r="3" spans="1:256" ht="19.5" thickBot="1" x14ac:dyDescent="0.3">
      <c r="A3" s="392" t="s">
        <v>420</v>
      </c>
      <c r="B3" s="393"/>
      <c r="C3" s="393" t="s">
        <v>123</v>
      </c>
      <c r="D3" s="393"/>
      <c r="E3" s="393"/>
      <c r="F3" s="393"/>
      <c r="G3" s="393"/>
      <c r="H3" s="393"/>
      <c r="I3" s="393"/>
      <c r="J3" s="393"/>
      <c r="K3" s="394"/>
    </row>
    <row r="4" spans="1:256" ht="75" customHeight="1" thickBot="1" x14ac:dyDescent="0.3">
      <c r="A4" s="404" t="s">
        <v>493</v>
      </c>
      <c r="B4" s="404"/>
      <c r="C4" s="404" t="s">
        <v>419</v>
      </c>
      <c r="D4" s="404"/>
      <c r="E4" s="317" t="s">
        <v>568</v>
      </c>
      <c r="F4" s="317" t="s">
        <v>567</v>
      </c>
      <c r="G4" s="317" t="s">
        <v>492</v>
      </c>
      <c r="H4" s="317" t="s">
        <v>491</v>
      </c>
      <c r="I4" s="317" t="s">
        <v>490</v>
      </c>
      <c r="J4" s="317" t="s">
        <v>489</v>
      </c>
      <c r="K4" s="317" t="s">
        <v>953</v>
      </c>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row>
    <row r="5" spans="1:256" ht="66.75" thickBot="1" x14ac:dyDescent="0.3">
      <c r="A5" s="395"/>
      <c r="B5" s="395" t="s">
        <v>418</v>
      </c>
      <c r="C5" s="315">
        <v>1.1000000000000001</v>
      </c>
      <c r="D5" s="304" t="s">
        <v>3428</v>
      </c>
      <c r="E5" s="304" t="s">
        <v>417</v>
      </c>
      <c r="F5" s="304" t="s">
        <v>3427</v>
      </c>
      <c r="G5" s="115">
        <v>31600</v>
      </c>
      <c r="H5" s="315" t="s">
        <v>380</v>
      </c>
      <c r="I5" s="315"/>
      <c r="J5" s="315"/>
      <c r="K5" s="315" t="s">
        <v>374</v>
      </c>
    </row>
    <row r="6" spans="1:256" ht="281.25" thickBot="1" x14ac:dyDescent="0.3">
      <c r="A6" s="395"/>
      <c r="B6" s="395"/>
      <c r="C6" s="315">
        <v>1.2</v>
      </c>
      <c r="D6" s="315" t="s">
        <v>3426</v>
      </c>
      <c r="E6" s="315" t="s">
        <v>416</v>
      </c>
      <c r="F6" s="315" t="s">
        <v>3425</v>
      </c>
      <c r="G6" s="38">
        <v>10400</v>
      </c>
      <c r="H6" s="315" t="s">
        <v>3424</v>
      </c>
      <c r="I6" s="315" t="s">
        <v>387</v>
      </c>
      <c r="J6" s="304"/>
      <c r="K6" s="315" t="s">
        <v>374</v>
      </c>
    </row>
    <row r="7" spans="1:256" ht="70.5" customHeight="1" thickBot="1" x14ac:dyDescent="0.3">
      <c r="A7" s="395"/>
      <c r="B7" s="395"/>
      <c r="C7" s="315">
        <v>1.3</v>
      </c>
      <c r="D7" s="315" t="s">
        <v>415</v>
      </c>
      <c r="E7" s="315" t="s">
        <v>408</v>
      </c>
      <c r="F7" s="315" t="s">
        <v>414</v>
      </c>
      <c r="G7" s="38">
        <v>7500</v>
      </c>
      <c r="H7" s="315" t="s">
        <v>413</v>
      </c>
      <c r="I7" s="315" t="s">
        <v>124</v>
      </c>
      <c r="J7" s="304"/>
      <c r="K7" s="304"/>
    </row>
    <row r="8" spans="1:256" ht="248.25" thickBot="1" x14ac:dyDescent="0.3">
      <c r="A8" s="395">
        <v>2</v>
      </c>
      <c r="B8" s="395" t="s">
        <v>412</v>
      </c>
      <c r="C8" s="315">
        <v>2.1</v>
      </c>
      <c r="D8" s="315" t="s">
        <v>3423</v>
      </c>
      <c r="E8" s="315" t="s">
        <v>377</v>
      </c>
      <c r="F8" s="315" t="s">
        <v>411</v>
      </c>
      <c r="G8" s="38">
        <v>15000</v>
      </c>
      <c r="H8" s="314" t="s">
        <v>410</v>
      </c>
      <c r="I8" s="315" t="s">
        <v>375</v>
      </c>
      <c r="J8" s="315"/>
      <c r="K8" s="315" t="s">
        <v>374</v>
      </c>
    </row>
    <row r="9" spans="1:256" ht="108.75" customHeight="1" thickBot="1" x14ac:dyDescent="0.3">
      <c r="A9" s="395"/>
      <c r="B9" s="395"/>
      <c r="C9" s="315">
        <v>2.2000000000000002</v>
      </c>
      <c r="D9" s="315" t="s">
        <v>409</v>
      </c>
      <c r="E9" s="315" t="s">
        <v>408</v>
      </c>
      <c r="F9" s="315" t="s">
        <v>3422</v>
      </c>
      <c r="G9" s="38">
        <v>5000</v>
      </c>
      <c r="H9" s="314" t="s">
        <v>407</v>
      </c>
      <c r="I9" s="315" t="s">
        <v>375</v>
      </c>
      <c r="J9" s="315"/>
      <c r="K9" s="315" t="s">
        <v>374</v>
      </c>
    </row>
    <row r="10" spans="1:256" ht="264.75" thickBot="1" x14ac:dyDescent="0.3">
      <c r="A10" s="395"/>
      <c r="B10" s="395"/>
      <c r="C10" s="315">
        <v>2.2999999999999998</v>
      </c>
      <c r="D10" s="315" t="s">
        <v>3421</v>
      </c>
      <c r="E10" s="315" t="s">
        <v>377</v>
      </c>
      <c r="F10" s="315" t="s">
        <v>406</v>
      </c>
      <c r="G10" s="174" t="s">
        <v>125</v>
      </c>
      <c r="H10" s="314" t="s">
        <v>405</v>
      </c>
      <c r="I10" s="314" t="s">
        <v>375</v>
      </c>
      <c r="J10" s="315"/>
      <c r="K10" s="315" t="s">
        <v>374</v>
      </c>
    </row>
    <row r="11" spans="1:256" ht="409.5" customHeight="1" thickBot="1" x14ac:dyDescent="0.3">
      <c r="A11" s="395">
        <v>3</v>
      </c>
      <c r="B11" s="395" t="s">
        <v>3420</v>
      </c>
      <c r="C11" s="315">
        <v>3.1</v>
      </c>
      <c r="D11" s="36" t="s">
        <v>404</v>
      </c>
      <c r="E11" s="315" t="s">
        <v>377</v>
      </c>
      <c r="F11" s="315" t="s">
        <v>3419</v>
      </c>
      <c r="G11" s="311" t="s">
        <v>126</v>
      </c>
      <c r="H11" s="311" t="s">
        <v>3418</v>
      </c>
      <c r="I11" s="315" t="s">
        <v>387</v>
      </c>
      <c r="J11" s="315"/>
      <c r="K11" s="315" t="s">
        <v>374</v>
      </c>
      <c r="R11" s="30"/>
    </row>
    <row r="12" spans="1:256" ht="297.75" thickBot="1" x14ac:dyDescent="0.3">
      <c r="A12" s="395"/>
      <c r="B12" s="395"/>
      <c r="C12" s="315">
        <v>3.2</v>
      </c>
      <c r="D12" s="36" t="s">
        <v>403</v>
      </c>
      <c r="E12" s="315" t="s">
        <v>377</v>
      </c>
      <c r="F12" s="49" t="s">
        <v>3417</v>
      </c>
      <c r="G12" s="315" t="s">
        <v>423</v>
      </c>
      <c r="H12" s="315" t="s">
        <v>402</v>
      </c>
      <c r="I12" s="315" t="s">
        <v>401</v>
      </c>
      <c r="J12" s="315"/>
      <c r="K12" s="304" t="s">
        <v>374</v>
      </c>
    </row>
    <row r="13" spans="1:256" ht="66.75" thickBot="1" x14ac:dyDescent="0.3">
      <c r="A13" s="395"/>
      <c r="B13" s="395"/>
      <c r="C13" s="315">
        <v>3.3</v>
      </c>
      <c r="D13" s="36" t="s">
        <v>400</v>
      </c>
      <c r="E13" s="315" t="s">
        <v>399</v>
      </c>
      <c r="F13" s="315" t="s">
        <v>3416</v>
      </c>
      <c r="G13" s="315" t="s">
        <v>127</v>
      </c>
      <c r="H13" s="315" t="s">
        <v>380</v>
      </c>
      <c r="I13" s="315"/>
      <c r="J13" s="315"/>
      <c r="K13" s="304"/>
    </row>
    <row r="14" spans="1:256" ht="99.75" thickBot="1" x14ac:dyDescent="0.3">
      <c r="A14" s="395"/>
      <c r="B14" s="395"/>
      <c r="C14" s="315">
        <v>3.4</v>
      </c>
      <c r="D14" s="36" t="s">
        <v>398</v>
      </c>
      <c r="E14" s="315" t="s">
        <v>377</v>
      </c>
      <c r="F14" s="175" t="s">
        <v>3415</v>
      </c>
      <c r="G14" s="315" t="s">
        <v>128</v>
      </c>
      <c r="H14" s="315" t="s">
        <v>397</v>
      </c>
      <c r="I14" s="315"/>
      <c r="J14" s="315"/>
      <c r="K14" s="304" t="s">
        <v>374</v>
      </c>
    </row>
    <row r="15" spans="1:256" ht="132.75" thickBot="1" x14ac:dyDescent="0.3">
      <c r="A15" s="395"/>
      <c r="B15" s="395"/>
      <c r="C15" s="315">
        <v>3.5</v>
      </c>
      <c r="D15" s="315" t="s">
        <v>396</v>
      </c>
      <c r="E15" s="315" t="s">
        <v>377</v>
      </c>
      <c r="F15" s="320" t="s">
        <v>395</v>
      </c>
      <c r="G15" s="38" t="s">
        <v>129</v>
      </c>
      <c r="H15" s="315" t="s">
        <v>394</v>
      </c>
      <c r="I15" s="315"/>
      <c r="J15" s="315"/>
      <c r="K15" s="304" t="s">
        <v>374</v>
      </c>
    </row>
    <row r="16" spans="1:256" ht="116.25" thickBot="1" x14ac:dyDescent="0.3">
      <c r="A16" s="395"/>
      <c r="B16" s="395"/>
      <c r="C16" s="315">
        <v>3.6</v>
      </c>
      <c r="D16" s="315" t="s">
        <v>3414</v>
      </c>
      <c r="E16" s="315" t="s">
        <v>377</v>
      </c>
      <c r="F16" s="315" t="s">
        <v>393</v>
      </c>
      <c r="G16" s="176">
        <v>6000</v>
      </c>
      <c r="H16" s="315" t="s">
        <v>3413</v>
      </c>
      <c r="I16" s="315" t="s">
        <v>387</v>
      </c>
      <c r="J16" s="315"/>
      <c r="K16" s="304" t="s">
        <v>374</v>
      </c>
    </row>
    <row r="17" spans="1:11" ht="198.75" thickBot="1" x14ac:dyDescent="0.3">
      <c r="A17" s="395">
        <v>4</v>
      </c>
      <c r="B17" s="395" t="s">
        <v>392</v>
      </c>
      <c r="C17" s="315">
        <v>4.0999999999999996</v>
      </c>
      <c r="D17" s="315" t="s">
        <v>391</v>
      </c>
      <c r="E17" s="315" t="s">
        <v>377</v>
      </c>
      <c r="F17" s="315" t="s">
        <v>3412</v>
      </c>
      <c r="G17" s="38">
        <v>108000</v>
      </c>
      <c r="H17" s="315" t="s">
        <v>390</v>
      </c>
      <c r="I17" s="38"/>
      <c r="J17" s="38"/>
      <c r="K17" s="315" t="s">
        <v>374</v>
      </c>
    </row>
    <row r="18" spans="1:11" ht="149.25" thickBot="1" x14ac:dyDescent="0.3">
      <c r="A18" s="395"/>
      <c r="B18" s="395"/>
      <c r="C18" s="315">
        <v>4.2</v>
      </c>
      <c r="D18" s="315" t="s">
        <v>389</v>
      </c>
      <c r="E18" s="315" t="s">
        <v>377</v>
      </c>
      <c r="F18" s="315" t="s">
        <v>3411</v>
      </c>
      <c r="G18" s="177">
        <v>28000</v>
      </c>
      <c r="H18" s="315" t="s">
        <v>388</v>
      </c>
      <c r="I18" s="38" t="s">
        <v>387</v>
      </c>
      <c r="J18" s="38"/>
      <c r="K18" s="315" t="s">
        <v>374</v>
      </c>
    </row>
    <row r="19" spans="1:11" ht="83.25" thickBot="1" x14ac:dyDescent="0.3">
      <c r="A19" s="395"/>
      <c r="B19" s="395"/>
      <c r="C19" s="315">
        <v>4.3</v>
      </c>
      <c r="D19" s="315" t="s">
        <v>386</v>
      </c>
      <c r="E19" s="315" t="s">
        <v>385</v>
      </c>
      <c r="F19" s="315" t="s">
        <v>3410</v>
      </c>
      <c r="G19" s="38">
        <v>56000</v>
      </c>
      <c r="H19" s="315" t="s">
        <v>384</v>
      </c>
      <c r="I19" s="315"/>
      <c r="J19" s="315"/>
      <c r="K19" s="315" t="s">
        <v>374</v>
      </c>
    </row>
    <row r="20" spans="1:11" ht="99.75" thickBot="1" x14ac:dyDescent="0.3">
      <c r="A20" s="395"/>
      <c r="B20" s="395"/>
      <c r="C20" s="315">
        <v>4.4000000000000004</v>
      </c>
      <c r="D20" s="315" t="s">
        <v>3409</v>
      </c>
      <c r="E20" s="315" t="s">
        <v>383</v>
      </c>
      <c r="F20" s="326" t="s">
        <v>3408</v>
      </c>
      <c r="G20" s="177">
        <v>56000</v>
      </c>
      <c r="H20" s="315" t="s">
        <v>382</v>
      </c>
      <c r="I20" s="315"/>
      <c r="J20" s="315"/>
      <c r="K20" s="315" t="s">
        <v>374</v>
      </c>
    </row>
    <row r="21" spans="1:11" ht="198.75" thickBot="1" x14ac:dyDescent="0.3">
      <c r="A21" s="395"/>
      <c r="B21" s="395"/>
      <c r="C21" s="315">
        <v>4.5</v>
      </c>
      <c r="D21" s="315" t="s">
        <v>381</v>
      </c>
      <c r="E21" s="315" t="s">
        <v>377</v>
      </c>
      <c r="F21" s="315" t="s">
        <v>3407</v>
      </c>
      <c r="G21" s="315" t="s">
        <v>130</v>
      </c>
      <c r="H21" s="315" t="s">
        <v>380</v>
      </c>
      <c r="I21" s="315"/>
      <c r="J21" s="315"/>
      <c r="K21" s="315" t="s">
        <v>374</v>
      </c>
    </row>
    <row r="22" spans="1:11" ht="132.75" thickBot="1" x14ac:dyDescent="0.3">
      <c r="A22" s="395">
        <v>5</v>
      </c>
      <c r="B22" s="395" t="s">
        <v>3406</v>
      </c>
      <c r="C22" s="315">
        <v>5.0999999999999996</v>
      </c>
      <c r="D22" s="315" t="s">
        <v>3405</v>
      </c>
      <c r="E22" s="315" t="s">
        <v>377</v>
      </c>
      <c r="F22" s="315" t="s">
        <v>3404</v>
      </c>
      <c r="G22" s="38" t="s">
        <v>131</v>
      </c>
      <c r="H22" s="315" t="s">
        <v>379</v>
      </c>
      <c r="I22" s="315"/>
      <c r="J22" s="315"/>
      <c r="K22" s="315" t="s">
        <v>374</v>
      </c>
    </row>
    <row r="23" spans="1:11" ht="347.25" thickBot="1" x14ac:dyDescent="0.3">
      <c r="A23" s="395"/>
      <c r="B23" s="395"/>
      <c r="C23" s="315">
        <v>5.2</v>
      </c>
      <c r="D23" s="315" t="s">
        <v>378</v>
      </c>
      <c r="E23" s="315" t="s">
        <v>377</v>
      </c>
      <c r="F23" s="315" t="s">
        <v>3403</v>
      </c>
      <c r="G23" s="127">
        <v>112064.72</v>
      </c>
      <c r="H23" s="315" t="s">
        <v>376</v>
      </c>
      <c r="I23" s="315" t="s">
        <v>375</v>
      </c>
      <c r="J23" s="315"/>
      <c r="K23" s="304" t="s">
        <v>374</v>
      </c>
    </row>
  </sheetData>
  <mergeCells count="15">
    <mergeCell ref="A11:A16"/>
    <mergeCell ref="A17:A21"/>
    <mergeCell ref="A22:A23"/>
    <mergeCell ref="B22:B23"/>
    <mergeCell ref="B17:B21"/>
    <mergeCell ref="B11:B16"/>
    <mergeCell ref="B8:B10"/>
    <mergeCell ref="A1:K1"/>
    <mergeCell ref="A2:K2"/>
    <mergeCell ref="A4:B4"/>
    <mergeCell ref="C4:D4"/>
    <mergeCell ref="A3:K3"/>
    <mergeCell ref="A5:A7"/>
    <mergeCell ref="B5:B7"/>
    <mergeCell ref="A8:A10"/>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6"/>
  <sheetViews>
    <sheetView showGridLines="0" zoomScale="80" zoomScaleNormal="80" workbookViewId="0">
      <selection sqref="A1:K1"/>
    </sheetView>
  </sheetViews>
  <sheetFormatPr defaultRowHeight="16.5" x14ac:dyDescent="0.25"/>
  <cols>
    <col min="1" max="1" width="3.28515625" style="19" customWidth="1"/>
    <col min="2" max="2" width="21.28515625" style="19" customWidth="1"/>
    <col min="3" max="3" width="5" style="19" customWidth="1"/>
    <col min="4" max="4" width="19" style="19" customWidth="1"/>
    <col min="5" max="5" width="16.7109375" style="19" customWidth="1"/>
    <col min="6" max="6" width="31.28515625" style="19" customWidth="1"/>
    <col min="7" max="7" width="14.140625" style="19" customWidth="1"/>
    <col min="8" max="8" width="14.28515625" style="19" customWidth="1"/>
    <col min="9" max="9" width="10.42578125" style="19" customWidth="1"/>
    <col min="10" max="10" width="11.7109375" style="19" customWidth="1"/>
    <col min="11" max="11" width="15.7109375" style="19" customWidth="1"/>
    <col min="12" max="16384" width="9.140625" style="19"/>
  </cols>
  <sheetData>
    <row r="1" spans="1:256" ht="21" customHeight="1" thickBot="1" x14ac:dyDescent="0.3">
      <c r="A1" s="388" t="s">
        <v>495</v>
      </c>
      <c r="B1" s="388"/>
      <c r="C1" s="388"/>
      <c r="D1" s="388"/>
      <c r="E1" s="388"/>
      <c r="F1" s="388"/>
      <c r="G1" s="388"/>
      <c r="H1" s="388"/>
      <c r="I1" s="388"/>
      <c r="J1" s="388"/>
      <c r="K1" s="388"/>
    </row>
    <row r="2" spans="1:256" ht="19.5" customHeight="1" thickBot="1" x14ac:dyDescent="0.3">
      <c r="A2" s="405" t="s">
        <v>3592</v>
      </c>
      <c r="B2" s="406"/>
      <c r="C2" s="406"/>
      <c r="D2" s="406"/>
      <c r="E2" s="406"/>
      <c r="F2" s="406"/>
      <c r="G2" s="406"/>
      <c r="H2" s="406"/>
      <c r="I2" s="406"/>
      <c r="J2" s="406"/>
      <c r="K2" s="407"/>
    </row>
    <row r="3" spans="1:256" ht="19.5" customHeight="1" thickBot="1" x14ac:dyDescent="0.3">
      <c r="A3" s="392" t="s">
        <v>494</v>
      </c>
      <c r="B3" s="393"/>
      <c r="C3" s="393"/>
      <c r="D3" s="393"/>
      <c r="E3" s="393"/>
      <c r="F3" s="393"/>
      <c r="G3" s="393"/>
      <c r="H3" s="393"/>
      <c r="I3" s="393"/>
      <c r="J3" s="393"/>
      <c r="K3" s="394"/>
    </row>
    <row r="4" spans="1:256" ht="75" customHeight="1" thickBot="1" x14ac:dyDescent="0.3">
      <c r="A4" s="408" t="s">
        <v>493</v>
      </c>
      <c r="B4" s="408"/>
      <c r="C4" s="408" t="s">
        <v>419</v>
      </c>
      <c r="D4" s="408"/>
      <c r="E4" s="318" t="s">
        <v>568</v>
      </c>
      <c r="F4" s="318" t="s">
        <v>567</v>
      </c>
      <c r="G4" s="318" t="s">
        <v>492</v>
      </c>
      <c r="H4" s="318" t="s">
        <v>491</v>
      </c>
      <c r="I4" s="318" t="s">
        <v>490</v>
      </c>
      <c r="J4" s="318" t="s">
        <v>489</v>
      </c>
      <c r="K4" s="318" t="s">
        <v>953</v>
      </c>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row>
    <row r="5" spans="1:256" ht="268.5" customHeight="1" thickBot="1" x14ac:dyDescent="0.3">
      <c r="A5" s="410">
        <v>1</v>
      </c>
      <c r="B5" s="410" t="s">
        <v>488</v>
      </c>
      <c r="C5" s="320" t="s">
        <v>364</v>
      </c>
      <c r="D5" s="324" t="s">
        <v>3462</v>
      </c>
      <c r="E5" s="319" t="s">
        <v>416</v>
      </c>
      <c r="F5" s="324" t="s">
        <v>3461</v>
      </c>
      <c r="G5" s="178" t="s">
        <v>487</v>
      </c>
      <c r="H5" s="319" t="s">
        <v>486</v>
      </c>
      <c r="I5" s="324" t="s">
        <v>481</v>
      </c>
      <c r="J5" s="324"/>
      <c r="K5" s="324" t="s">
        <v>485</v>
      </c>
    </row>
    <row r="6" spans="1:256" ht="300" thickBot="1" x14ac:dyDescent="0.3">
      <c r="A6" s="410"/>
      <c r="B6" s="410"/>
      <c r="C6" s="320" t="s">
        <v>134</v>
      </c>
      <c r="D6" s="324" t="s">
        <v>3460</v>
      </c>
      <c r="E6" s="319" t="s">
        <v>416</v>
      </c>
      <c r="F6" s="324" t="s">
        <v>484</v>
      </c>
      <c r="G6" s="324" t="s">
        <v>483</v>
      </c>
      <c r="H6" s="319" t="s">
        <v>482</v>
      </c>
      <c r="I6" s="324" t="s">
        <v>481</v>
      </c>
      <c r="J6" s="324"/>
      <c r="K6" s="324" t="s">
        <v>3459</v>
      </c>
    </row>
    <row r="7" spans="1:256" ht="158.25" customHeight="1" thickBot="1" x14ac:dyDescent="0.3">
      <c r="A7" s="410"/>
      <c r="B7" s="410"/>
      <c r="C7" s="320">
        <v>1.3</v>
      </c>
      <c r="D7" s="324" t="s">
        <v>480</v>
      </c>
      <c r="E7" s="319" t="s">
        <v>479</v>
      </c>
      <c r="F7" s="324" t="s">
        <v>3458</v>
      </c>
      <c r="G7" s="324" t="s">
        <v>423</v>
      </c>
      <c r="H7" s="324" t="s">
        <v>478</v>
      </c>
      <c r="I7" s="324"/>
      <c r="J7" s="324"/>
      <c r="K7" s="324" t="s">
        <v>444</v>
      </c>
    </row>
    <row r="8" spans="1:256" ht="205.5" customHeight="1" thickBot="1" x14ac:dyDescent="0.3">
      <c r="A8" s="410"/>
      <c r="B8" s="410"/>
      <c r="C8" s="320">
        <v>1.4</v>
      </c>
      <c r="D8" s="324" t="s">
        <v>477</v>
      </c>
      <c r="E8" s="319" t="s">
        <v>462</v>
      </c>
      <c r="F8" s="324" t="s">
        <v>3457</v>
      </c>
      <c r="G8" s="324" t="s">
        <v>459</v>
      </c>
      <c r="H8" s="319" t="s">
        <v>3456</v>
      </c>
      <c r="I8" s="324"/>
      <c r="J8" s="324"/>
      <c r="K8" s="324" t="s">
        <v>476</v>
      </c>
    </row>
    <row r="9" spans="1:256" ht="205.5" customHeight="1" thickBot="1" x14ac:dyDescent="0.3">
      <c r="A9" s="410"/>
      <c r="B9" s="410"/>
      <c r="C9" s="320" t="s">
        <v>135</v>
      </c>
      <c r="D9" s="324" t="s">
        <v>3455</v>
      </c>
      <c r="E9" s="319" t="s">
        <v>416</v>
      </c>
      <c r="F9" s="324" t="s">
        <v>3454</v>
      </c>
      <c r="G9" s="179">
        <v>1202280</v>
      </c>
      <c r="H9" s="319" t="s">
        <v>473</v>
      </c>
      <c r="I9" s="324" t="s">
        <v>472</v>
      </c>
      <c r="J9" s="324"/>
      <c r="K9" s="324" t="s">
        <v>475</v>
      </c>
    </row>
    <row r="10" spans="1:256" ht="215.25" customHeight="1" thickBot="1" x14ac:dyDescent="0.3">
      <c r="A10" s="410"/>
      <c r="B10" s="410"/>
      <c r="C10" s="320" t="s">
        <v>136</v>
      </c>
      <c r="D10" s="324" t="s">
        <v>3453</v>
      </c>
      <c r="E10" s="319" t="s">
        <v>416</v>
      </c>
      <c r="F10" s="324" t="s">
        <v>474</v>
      </c>
      <c r="G10" s="179">
        <v>15000</v>
      </c>
      <c r="H10" s="319" t="s">
        <v>473</v>
      </c>
      <c r="I10" s="324" t="s">
        <v>472</v>
      </c>
      <c r="J10" s="324"/>
      <c r="K10" s="324" t="s">
        <v>471</v>
      </c>
    </row>
    <row r="11" spans="1:256" ht="409.5" customHeight="1" thickBot="1" x14ac:dyDescent="0.3">
      <c r="A11" s="409">
        <v>2</v>
      </c>
      <c r="B11" s="410" t="s">
        <v>470</v>
      </c>
      <c r="C11" s="320" t="s">
        <v>137</v>
      </c>
      <c r="D11" s="324" t="s">
        <v>469</v>
      </c>
      <c r="E11" s="319" t="s">
        <v>416</v>
      </c>
      <c r="F11" s="324" t="s">
        <v>3452</v>
      </c>
      <c r="G11" s="320" t="s">
        <v>423</v>
      </c>
      <c r="H11" s="319" t="s">
        <v>429</v>
      </c>
      <c r="I11" s="319" t="s">
        <v>468</v>
      </c>
      <c r="J11" s="324"/>
      <c r="K11" s="324" t="s">
        <v>467</v>
      </c>
      <c r="R11" s="32"/>
    </row>
    <row r="12" spans="1:256" ht="218.25" customHeight="1" thickBot="1" x14ac:dyDescent="0.3">
      <c r="A12" s="409"/>
      <c r="B12" s="410"/>
      <c r="C12" s="320">
        <v>2.2000000000000002</v>
      </c>
      <c r="D12" s="320" t="s">
        <v>3451</v>
      </c>
      <c r="E12" s="319" t="s">
        <v>416</v>
      </c>
      <c r="F12" s="320" t="s">
        <v>3450</v>
      </c>
      <c r="G12" s="320" t="s">
        <v>423</v>
      </c>
      <c r="H12" s="319" t="s">
        <v>429</v>
      </c>
      <c r="I12" s="319" t="s">
        <v>468</v>
      </c>
      <c r="J12" s="324"/>
      <c r="K12" s="324" t="s">
        <v>467</v>
      </c>
    </row>
    <row r="13" spans="1:256" ht="174" customHeight="1" thickBot="1" x14ac:dyDescent="0.3">
      <c r="A13" s="409"/>
      <c r="B13" s="410"/>
      <c r="C13" s="320">
        <v>2.2999999999999998</v>
      </c>
      <c r="D13" s="324" t="s">
        <v>466</v>
      </c>
      <c r="E13" s="319" t="s">
        <v>416</v>
      </c>
      <c r="F13" s="320" t="s">
        <v>465</v>
      </c>
      <c r="G13" s="320" t="s">
        <v>423</v>
      </c>
      <c r="H13" s="319" t="s">
        <v>464</v>
      </c>
      <c r="I13" s="319"/>
      <c r="J13" s="324"/>
      <c r="K13" s="324" t="s">
        <v>463</v>
      </c>
    </row>
    <row r="14" spans="1:256" ht="128.25" customHeight="1" thickBot="1" x14ac:dyDescent="0.3">
      <c r="A14" s="409"/>
      <c r="B14" s="410"/>
      <c r="C14" s="320">
        <v>2.4</v>
      </c>
      <c r="D14" s="324" t="s">
        <v>3449</v>
      </c>
      <c r="E14" s="319" t="s">
        <v>462</v>
      </c>
      <c r="F14" s="324" t="s">
        <v>3448</v>
      </c>
      <c r="G14" s="320" t="s">
        <v>423</v>
      </c>
      <c r="H14" s="319" t="s">
        <v>461</v>
      </c>
      <c r="I14" s="324"/>
      <c r="J14" s="324"/>
      <c r="K14" s="324" t="s">
        <v>460</v>
      </c>
    </row>
    <row r="15" spans="1:256" ht="189.75" customHeight="1" thickBot="1" x14ac:dyDescent="0.3">
      <c r="A15" s="409"/>
      <c r="B15" s="410"/>
      <c r="C15" s="320">
        <v>2.5</v>
      </c>
      <c r="D15" s="324" t="s">
        <v>3447</v>
      </c>
      <c r="E15" s="319" t="s">
        <v>416</v>
      </c>
      <c r="F15" s="324" t="s">
        <v>3446</v>
      </c>
      <c r="G15" s="324" t="s">
        <v>423</v>
      </c>
      <c r="H15" s="319" t="s">
        <v>458</v>
      </c>
      <c r="I15" s="324" t="s">
        <v>457</v>
      </c>
      <c r="J15" s="324"/>
      <c r="K15" s="324" t="s">
        <v>456</v>
      </c>
    </row>
    <row r="16" spans="1:256" ht="331.5" customHeight="1" thickBot="1" x14ac:dyDescent="0.3">
      <c r="A16" s="410">
        <v>3</v>
      </c>
      <c r="B16" s="410" t="s">
        <v>3445</v>
      </c>
      <c r="C16" s="320">
        <v>3.1</v>
      </c>
      <c r="D16" s="324" t="s">
        <v>455</v>
      </c>
      <c r="E16" s="319" t="s">
        <v>454</v>
      </c>
      <c r="F16" s="324" t="s">
        <v>453</v>
      </c>
      <c r="G16" s="324" t="s">
        <v>423</v>
      </c>
      <c r="H16" s="324" t="s">
        <v>450</v>
      </c>
      <c r="I16" s="324"/>
      <c r="J16" s="324"/>
      <c r="K16" s="324" t="s">
        <v>452</v>
      </c>
    </row>
    <row r="17" spans="1:11" ht="252.75" customHeight="1" thickBot="1" x14ac:dyDescent="0.3">
      <c r="A17" s="410"/>
      <c r="B17" s="410"/>
      <c r="C17" s="320">
        <v>3.2</v>
      </c>
      <c r="D17" s="324" t="s">
        <v>451</v>
      </c>
      <c r="E17" s="319" t="s">
        <v>426</v>
      </c>
      <c r="F17" s="324" t="s">
        <v>3444</v>
      </c>
      <c r="G17" s="324" t="s">
        <v>423</v>
      </c>
      <c r="H17" s="324" t="s">
        <v>450</v>
      </c>
      <c r="I17" s="324"/>
      <c r="J17" s="324"/>
      <c r="K17" s="324" t="s">
        <v>449</v>
      </c>
    </row>
    <row r="18" spans="1:11" ht="158.25" customHeight="1" thickBot="1" x14ac:dyDescent="0.3">
      <c r="A18" s="410"/>
      <c r="B18" s="410"/>
      <c r="C18" s="320" t="s">
        <v>138</v>
      </c>
      <c r="D18" s="324" t="s">
        <v>448</v>
      </c>
      <c r="E18" s="319" t="s">
        <v>447</v>
      </c>
      <c r="F18" s="324" t="s">
        <v>446</v>
      </c>
      <c r="G18" s="324" t="s">
        <v>423</v>
      </c>
      <c r="H18" s="319" t="s">
        <v>445</v>
      </c>
      <c r="I18" s="324"/>
      <c r="J18" s="324"/>
      <c r="K18" s="324" t="s">
        <v>444</v>
      </c>
    </row>
    <row r="19" spans="1:11" ht="268.5" customHeight="1" thickBot="1" x14ac:dyDescent="0.3">
      <c r="A19" s="410"/>
      <c r="B19" s="410"/>
      <c r="C19" s="320">
        <v>3.4</v>
      </c>
      <c r="D19" s="324" t="s">
        <v>443</v>
      </c>
      <c r="E19" s="324" t="s">
        <v>442</v>
      </c>
      <c r="F19" s="324" t="s">
        <v>441</v>
      </c>
      <c r="G19" s="324" t="s">
        <v>423</v>
      </c>
      <c r="H19" s="319" t="s">
        <v>440</v>
      </c>
      <c r="I19" s="324" t="s">
        <v>139</v>
      </c>
      <c r="J19" s="324" t="s">
        <v>140</v>
      </c>
      <c r="K19" s="324" t="s">
        <v>439</v>
      </c>
    </row>
    <row r="20" spans="1:11" ht="126.75" customHeight="1" thickBot="1" x14ac:dyDescent="0.3">
      <c r="A20" s="409">
        <v>4</v>
      </c>
      <c r="B20" s="410" t="s">
        <v>438</v>
      </c>
      <c r="C20" s="320" t="s">
        <v>141</v>
      </c>
      <c r="D20" s="324" t="s">
        <v>3443</v>
      </c>
      <c r="E20" s="319" t="s">
        <v>437</v>
      </c>
      <c r="F20" s="324" t="s">
        <v>436</v>
      </c>
      <c r="G20" s="324" t="s">
        <v>423</v>
      </c>
      <c r="H20" s="324" t="s">
        <v>3442</v>
      </c>
      <c r="I20" s="324" t="s">
        <v>435</v>
      </c>
      <c r="J20" s="324" t="s">
        <v>3441</v>
      </c>
      <c r="K20" s="324" t="s">
        <v>432</v>
      </c>
    </row>
    <row r="21" spans="1:11" ht="201.75" customHeight="1" thickBot="1" x14ac:dyDescent="0.3">
      <c r="A21" s="409"/>
      <c r="B21" s="410"/>
      <c r="C21" s="320" t="s">
        <v>142</v>
      </c>
      <c r="D21" s="324" t="s">
        <v>3440</v>
      </c>
      <c r="E21" s="319" t="s">
        <v>416</v>
      </c>
      <c r="F21" s="324" t="s">
        <v>3439</v>
      </c>
      <c r="G21" s="324" t="s">
        <v>423</v>
      </c>
      <c r="H21" s="324" t="s">
        <v>3438</v>
      </c>
      <c r="I21" s="324" t="s">
        <v>435</v>
      </c>
      <c r="J21" s="319" t="s">
        <v>3437</v>
      </c>
      <c r="K21" s="324" t="s">
        <v>432</v>
      </c>
    </row>
    <row r="22" spans="1:11" ht="141.75" customHeight="1" thickBot="1" x14ac:dyDescent="0.3">
      <c r="A22" s="409"/>
      <c r="B22" s="410"/>
      <c r="C22" s="320">
        <v>4.3</v>
      </c>
      <c r="D22" s="324" t="s">
        <v>434</v>
      </c>
      <c r="E22" s="319" t="s">
        <v>416</v>
      </c>
      <c r="F22" s="324" t="s">
        <v>3436</v>
      </c>
      <c r="G22" s="324" t="s">
        <v>423</v>
      </c>
      <c r="H22" s="319" t="s">
        <v>433</v>
      </c>
      <c r="I22" s="319" t="s">
        <v>3435</v>
      </c>
      <c r="J22" s="324"/>
      <c r="K22" s="324" t="s">
        <v>432</v>
      </c>
    </row>
    <row r="23" spans="1:11" ht="235.5" customHeight="1" thickBot="1" x14ac:dyDescent="0.3">
      <c r="A23" s="409"/>
      <c r="B23" s="410"/>
      <c r="C23" s="320" t="s">
        <v>143</v>
      </c>
      <c r="D23" s="324" t="s">
        <v>3434</v>
      </c>
      <c r="E23" s="319" t="s">
        <v>416</v>
      </c>
      <c r="F23" s="324" t="s">
        <v>3433</v>
      </c>
      <c r="G23" s="324" t="s">
        <v>144</v>
      </c>
      <c r="H23" s="319" t="s">
        <v>429</v>
      </c>
      <c r="I23" s="319" t="s">
        <v>428</v>
      </c>
      <c r="J23" s="324"/>
      <c r="K23" s="324" t="s">
        <v>427</v>
      </c>
    </row>
    <row r="24" spans="1:11" ht="221.25" customHeight="1" thickBot="1" x14ac:dyDescent="0.3">
      <c r="A24" s="409"/>
      <c r="B24" s="410"/>
      <c r="C24" s="320">
        <v>4.5</v>
      </c>
      <c r="D24" s="324" t="s">
        <v>431</v>
      </c>
      <c r="E24" s="319" t="s">
        <v>416</v>
      </c>
      <c r="F24" s="320" t="s">
        <v>430</v>
      </c>
      <c r="G24" s="324" t="s">
        <v>423</v>
      </c>
      <c r="H24" s="319" t="s">
        <v>429</v>
      </c>
      <c r="I24" s="319" t="s">
        <v>428</v>
      </c>
      <c r="J24" s="324"/>
      <c r="K24" s="324" t="s">
        <v>427</v>
      </c>
    </row>
    <row r="25" spans="1:11" ht="268.5" customHeight="1" thickBot="1" x14ac:dyDescent="0.3">
      <c r="A25" s="409"/>
      <c r="B25" s="410"/>
      <c r="C25" s="320" t="s">
        <v>145</v>
      </c>
      <c r="D25" s="324" t="s">
        <v>3432</v>
      </c>
      <c r="E25" s="319" t="s">
        <v>426</v>
      </c>
      <c r="F25" s="320" t="s">
        <v>3431</v>
      </c>
      <c r="G25" s="324" t="s">
        <v>423</v>
      </c>
      <c r="H25" s="324" t="s">
        <v>3430</v>
      </c>
      <c r="I25" s="320"/>
      <c r="J25" s="324"/>
      <c r="K25" s="324" t="s">
        <v>425</v>
      </c>
    </row>
    <row r="26" spans="1:11" ht="126.75" customHeight="1" thickBot="1" x14ac:dyDescent="0.3">
      <c r="A26" s="409"/>
      <c r="B26" s="410"/>
      <c r="C26" s="320" t="s">
        <v>146</v>
      </c>
      <c r="D26" s="324" t="s">
        <v>3429</v>
      </c>
      <c r="E26" s="319" t="s">
        <v>416</v>
      </c>
      <c r="F26" s="320" t="s">
        <v>424</v>
      </c>
      <c r="G26" s="324" t="s">
        <v>423</v>
      </c>
      <c r="H26" s="324" t="s">
        <v>422</v>
      </c>
      <c r="I26" s="320"/>
      <c r="J26" s="324"/>
      <c r="K26" s="324" t="s">
        <v>421</v>
      </c>
    </row>
  </sheetData>
  <mergeCells count="13">
    <mergeCell ref="A20:A26"/>
    <mergeCell ref="B20:B26"/>
    <mergeCell ref="A5:A10"/>
    <mergeCell ref="B5:B10"/>
    <mergeCell ref="A11:A15"/>
    <mergeCell ref="B11:B15"/>
    <mergeCell ref="A16:A19"/>
    <mergeCell ref="B16:B19"/>
    <mergeCell ref="A1:K1"/>
    <mergeCell ref="A2:K2"/>
    <mergeCell ref="A4:B4"/>
    <mergeCell ref="C4:D4"/>
    <mergeCell ref="A3:K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topLeftCell="A15" zoomScale="80" zoomScaleNormal="80" workbookViewId="0">
      <selection activeCell="D16" sqref="D16"/>
    </sheetView>
  </sheetViews>
  <sheetFormatPr defaultRowHeight="15" x14ac:dyDescent="0.25"/>
  <cols>
    <col min="1" max="1" width="3.28515625" style="34" customWidth="1"/>
    <col min="2" max="2" width="16" style="34" customWidth="1"/>
    <col min="3" max="3" width="5" style="34" customWidth="1"/>
    <col min="4" max="4" width="23.42578125" style="34" customWidth="1"/>
    <col min="5" max="5" width="16.85546875" style="34" customWidth="1"/>
    <col min="6" max="6" width="29" style="34" customWidth="1"/>
    <col min="7" max="7" width="13.42578125" style="34" customWidth="1"/>
    <col min="8" max="8" width="14.28515625" style="34" customWidth="1"/>
    <col min="9" max="10" width="15" style="34" customWidth="1"/>
    <col min="11" max="11" width="15.7109375" style="34" customWidth="1"/>
    <col min="12" max="16384" width="9.140625" style="34"/>
  </cols>
  <sheetData>
    <row r="1" spans="1:18" s="11" customFormat="1" ht="23.25" customHeight="1" thickBot="1" x14ac:dyDescent="0.4">
      <c r="A1" s="388" t="s">
        <v>495</v>
      </c>
      <c r="B1" s="388"/>
      <c r="C1" s="388"/>
      <c r="D1" s="388"/>
      <c r="E1" s="388"/>
      <c r="F1" s="388"/>
      <c r="G1" s="388"/>
      <c r="H1" s="388"/>
      <c r="I1" s="388"/>
      <c r="J1" s="388"/>
      <c r="K1" s="388"/>
    </row>
    <row r="2" spans="1:18" s="10" customFormat="1" ht="31.5" customHeight="1" thickBot="1" x14ac:dyDescent="0.35">
      <c r="A2" s="389" t="s">
        <v>849</v>
      </c>
      <c r="B2" s="389"/>
      <c r="C2" s="389"/>
      <c r="D2" s="389"/>
      <c r="E2" s="389"/>
      <c r="F2" s="389"/>
      <c r="G2" s="389"/>
      <c r="H2" s="389"/>
      <c r="I2" s="389"/>
      <c r="J2" s="389"/>
      <c r="K2" s="389"/>
    </row>
    <row r="3" spans="1:18" s="10" customFormat="1" ht="24" customHeight="1" thickBot="1" x14ac:dyDescent="0.35">
      <c r="A3" s="392" t="s">
        <v>547</v>
      </c>
      <c r="B3" s="393"/>
      <c r="C3" s="393"/>
      <c r="D3" s="393"/>
      <c r="E3" s="393"/>
      <c r="F3" s="393"/>
      <c r="G3" s="393"/>
      <c r="H3" s="393"/>
      <c r="I3" s="393"/>
      <c r="J3" s="393"/>
      <c r="K3" s="394"/>
    </row>
    <row r="4" spans="1:18" s="33" customFormat="1" ht="45.75" customHeight="1" thickBot="1" x14ac:dyDescent="0.3">
      <c r="A4" s="396" t="s">
        <v>493</v>
      </c>
      <c r="B4" s="396"/>
      <c r="C4" s="396" t="s">
        <v>419</v>
      </c>
      <c r="D4" s="396"/>
      <c r="E4" s="316" t="s">
        <v>568</v>
      </c>
      <c r="F4" s="316" t="s">
        <v>567</v>
      </c>
      <c r="G4" s="316" t="s">
        <v>492</v>
      </c>
      <c r="H4" s="316" t="s">
        <v>491</v>
      </c>
      <c r="I4" s="316" t="s">
        <v>1208</v>
      </c>
      <c r="J4" s="316" t="s">
        <v>489</v>
      </c>
      <c r="K4" s="316" t="s">
        <v>953</v>
      </c>
    </row>
    <row r="5" spans="1:18" ht="409.6" thickBot="1" x14ac:dyDescent="0.3">
      <c r="A5" s="386">
        <v>1</v>
      </c>
      <c r="B5" s="386" t="s">
        <v>3480</v>
      </c>
      <c r="C5" s="314">
        <v>1.1000000000000001</v>
      </c>
      <c r="D5" s="311" t="s">
        <v>3479</v>
      </c>
      <c r="E5" s="311" t="s">
        <v>542</v>
      </c>
      <c r="F5" s="311" t="s">
        <v>546</v>
      </c>
      <c r="G5" s="119" t="s">
        <v>512</v>
      </c>
      <c r="H5" s="311" t="s">
        <v>3478</v>
      </c>
      <c r="I5" s="311" t="s">
        <v>545</v>
      </c>
      <c r="J5" s="311" t="s">
        <v>544</v>
      </c>
      <c r="K5" s="311" t="s">
        <v>543</v>
      </c>
      <c r="R5" s="35"/>
    </row>
    <row r="6" spans="1:18" ht="409.6" thickBot="1" x14ac:dyDescent="0.3">
      <c r="A6" s="386"/>
      <c r="B6" s="386"/>
      <c r="C6" s="314">
        <v>1.2</v>
      </c>
      <c r="D6" s="311" t="s">
        <v>3477</v>
      </c>
      <c r="E6" s="311" t="s">
        <v>542</v>
      </c>
      <c r="F6" s="311" t="s">
        <v>541</v>
      </c>
      <c r="G6" s="311" t="s">
        <v>512</v>
      </c>
      <c r="H6" s="311" t="s">
        <v>3476</v>
      </c>
      <c r="I6" s="311" t="s">
        <v>536</v>
      </c>
      <c r="J6" s="311" t="s">
        <v>540</v>
      </c>
      <c r="K6" s="311" t="s">
        <v>3475</v>
      </c>
    </row>
    <row r="7" spans="1:18" ht="137.25" customHeight="1" thickBot="1" x14ac:dyDescent="0.3">
      <c r="A7" s="386"/>
      <c r="B7" s="386"/>
      <c r="C7" s="314">
        <v>1.3</v>
      </c>
      <c r="D7" s="315" t="s">
        <v>539</v>
      </c>
      <c r="E7" s="314" t="s">
        <v>538</v>
      </c>
      <c r="F7" s="315" t="s">
        <v>537</v>
      </c>
      <c r="G7" s="315" t="s">
        <v>512</v>
      </c>
      <c r="H7" s="315" t="s">
        <v>3474</v>
      </c>
      <c r="I7" s="315" t="s">
        <v>536</v>
      </c>
      <c r="J7" s="314" t="s">
        <v>535</v>
      </c>
      <c r="K7" s="315" t="s">
        <v>534</v>
      </c>
    </row>
    <row r="8" spans="1:18" ht="330.75" thickBot="1" x14ac:dyDescent="0.3">
      <c r="A8" s="386">
        <v>2</v>
      </c>
      <c r="B8" s="386" t="s">
        <v>3473</v>
      </c>
      <c r="C8" s="314">
        <v>2.1</v>
      </c>
      <c r="D8" s="311" t="s">
        <v>533</v>
      </c>
      <c r="E8" s="311" t="s">
        <v>532</v>
      </c>
      <c r="F8" s="311" t="s">
        <v>3472</v>
      </c>
      <c r="G8" s="311" t="s">
        <v>512</v>
      </c>
      <c r="H8" s="311" t="s">
        <v>527</v>
      </c>
      <c r="I8" s="311"/>
      <c r="J8" s="311" t="s">
        <v>531</v>
      </c>
      <c r="K8" s="311" t="s">
        <v>525</v>
      </c>
    </row>
    <row r="9" spans="1:18" ht="99.75" thickBot="1" x14ac:dyDescent="0.3">
      <c r="A9" s="386"/>
      <c r="B9" s="386"/>
      <c r="C9" s="314">
        <v>2.2000000000000002</v>
      </c>
      <c r="D9" s="311" t="s">
        <v>530</v>
      </c>
      <c r="E9" s="311" t="s">
        <v>529</v>
      </c>
      <c r="F9" s="311" t="s">
        <v>528</v>
      </c>
      <c r="G9" s="311" t="s">
        <v>512</v>
      </c>
      <c r="H9" s="311" t="s">
        <v>527</v>
      </c>
      <c r="I9" s="311"/>
      <c r="J9" s="311" t="s">
        <v>526</v>
      </c>
      <c r="K9" s="311" t="s">
        <v>525</v>
      </c>
    </row>
    <row r="10" spans="1:18" ht="165.75" thickBot="1" x14ac:dyDescent="0.3">
      <c r="A10" s="386"/>
      <c r="B10" s="386"/>
      <c r="C10" s="314">
        <v>2.2999999999999998</v>
      </c>
      <c r="D10" s="311" t="s">
        <v>3471</v>
      </c>
      <c r="E10" s="311" t="s">
        <v>502</v>
      </c>
      <c r="F10" s="311" t="s">
        <v>524</v>
      </c>
      <c r="G10" s="181" t="s">
        <v>132</v>
      </c>
      <c r="H10" s="311"/>
      <c r="I10" s="311"/>
      <c r="J10" s="311" t="s">
        <v>523</v>
      </c>
      <c r="K10" s="311" t="s">
        <v>522</v>
      </c>
    </row>
    <row r="11" spans="1:18" ht="182.25" thickBot="1" x14ac:dyDescent="0.3">
      <c r="A11" s="386"/>
      <c r="B11" s="386"/>
      <c r="C11" s="314">
        <v>2.4</v>
      </c>
      <c r="D11" s="311" t="s">
        <v>3470</v>
      </c>
      <c r="E11" s="311" t="s">
        <v>521</v>
      </c>
      <c r="F11" s="311" t="s">
        <v>520</v>
      </c>
      <c r="G11" s="311" t="s">
        <v>512</v>
      </c>
      <c r="H11" s="311" t="s">
        <v>519</v>
      </c>
      <c r="I11" s="311"/>
      <c r="J11" s="311" t="s">
        <v>518</v>
      </c>
      <c r="K11" s="311" t="s">
        <v>3469</v>
      </c>
    </row>
    <row r="12" spans="1:18" ht="182.25" thickBot="1" x14ac:dyDescent="0.3">
      <c r="A12" s="386"/>
      <c r="B12" s="386"/>
      <c r="C12" s="314">
        <v>2.5</v>
      </c>
      <c r="D12" s="311" t="s">
        <v>517</v>
      </c>
      <c r="E12" s="311" t="s">
        <v>516</v>
      </c>
      <c r="F12" s="311" t="s">
        <v>515</v>
      </c>
      <c r="G12" s="314" t="s">
        <v>133</v>
      </c>
      <c r="H12" s="311"/>
      <c r="I12" s="311"/>
      <c r="J12" s="311"/>
      <c r="K12" s="311" t="s">
        <v>3469</v>
      </c>
    </row>
    <row r="13" spans="1:18" ht="231.75" customHeight="1" thickBot="1" x14ac:dyDescent="0.3">
      <c r="A13" s="386">
        <v>3</v>
      </c>
      <c r="B13" s="386" t="s">
        <v>3468</v>
      </c>
      <c r="C13" s="314">
        <v>3.1</v>
      </c>
      <c r="D13" s="311" t="s">
        <v>3467</v>
      </c>
      <c r="E13" s="311" t="s">
        <v>502</v>
      </c>
      <c r="F13" s="311" t="s">
        <v>513</v>
      </c>
      <c r="G13" s="311" t="s">
        <v>512</v>
      </c>
      <c r="H13" s="311" t="s">
        <v>511</v>
      </c>
      <c r="I13" s="311" t="s">
        <v>510</v>
      </c>
      <c r="J13" s="311" t="s">
        <v>509</v>
      </c>
      <c r="K13" s="311" t="s">
        <v>508</v>
      </c>
    </row>
    <row r="14" spans="1:18" ht="132.75" thickBot="1" x14ac:dyDescent="0.3">
      <c r="A14" s="386"/>
      <c r="B14" s="386"/>
      <c r="C14" s="314">
        <v>3.2</v>
      </c>
      <c r="D14" s="311" t="s">
        <v>3466</v>
      </c>
      <c r="E14" s="311" t="s">
        <v>507</v>
      </c>
      <c r="F14" s="311" t="s">
        <v>3465</v>
      </c>
      <c r="G14" s="311" t="s">
        <v>363</v>
      </c>
      <c r="H14" s="311" t="s">
        <v>506</v>
      </c>
      <c r="I14" s="311" t="s">
        <v>505</v>
      </c>
      <c r="J14" s="311" t="s">
        <v>504</v>
      </c>
      <c r="K14" s="311" t="s">
        <v>503</v>
      </c>
    </row>
    <row r="15" spans="1:18" ht="396.75" thickBot="1" x14ac:dyDescent="0.3">
      <c r="A15" s="386"/>
      <c r="B15" s="386"/>
      <c r="C15" s="314">
        <v>3.3</v>
      </c>
      <c r="D15" s="182" t="s">
        <v>3464</v>
      </c>
      <c r="E15" s="182" t="s">
        <v>502</v>
      </c>
      <c r="F15" s="182" t="s">
        <v>501</v>
      </c>
      <c r="G15" s="182" t="s">
        <v>512</v>
      </c>
      <c r="H15" s="182" t="s">
        <v>3463</v>
      </c>
      <c r="I15" s="182" t="s">
        <v>500</v>
      </c>
      <c r="J15" s="182"/>
      <c r="K15" s="182" t="s">
        <v>499</v>
      </c>
    </row>
    <row r="16" spans="1:18" ht="149.25" thickBot="1" x14ac:dyDescent="0.3">
      <c r="A16" s="386"/>
      <c r="B16" s="386"/>
      <c r="C16" s="314">
        <v>3.4</v>
      </c>
      <c r="D16" s="16" t="s">
        <v>498</v>
      </c>
      <c r="E16" s="16" t="s">
        <v>497</v>
      </c>
      <c r="F16" s="16" t="s">
        <v>496</v>
      </c>
      <c r="G16" s="183"/>
      <c r="H16" s="183"/>
      <c r="I16" s="183"/>
      <c r="J16" s="183"/>
      <c r="K16" s="183"/>
    </row>
    <row r="17" spans="1:3" ht="16.5" x14ac:dyDescent="0.25">
      <c r="A17" s="397"/>
      <c r="B17" s="397"/>
      <c r="C17" s="309"/>
    </row>
  </sheetData>
  <mergeCells count="11">
    <mergeCell ref="A5:A7"/>
    <mergeCell ref="B5:B7"/>
    <mergeCell ref="A8:A12"/>
    <mergeCell ref="B8:B12"/>
    <mergeCell ref="A13:A17"/>
    <mergeCell ref="B13:B17"/>
    <mergeCell ref="A1:K1"/>
    <mergeCell ref="A2:K2"/>
    <mergeCell ref="A4:B4"/>
    <mergeCell ref="C4:D4"/>
    <mergeCell ref="A3:K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showGridLines="0" topLeftCell="C1" zoomScale="80" zoomScaleNormal="80" workbookViewId="0">
      <selection sqref="A1:J1"/>
    </sheetView>
  </sheetViews>
  <sheetFormatPr defaultRowHeight="15" x14ac:dyDescent="0.25"/>
  <cols>
    <col min="1" max="1" width="3.28515625" style="2" customWidth="1"/>
    <col min="2" max="2" width="20.42578125" style="2" customWidth="1"/>
    <col min="3" max="3" width="5" style="2" customWidth="1"/>
    <col min="4" max="4" width="22" style="2" customWidth="1"/>
    <col min="5" max="5" width="14.7109375" style="2" customWidth="1"/>
    <col min="6" max="6" width="38.140625" style="2" customWidth="1"/>
    <col min="7" max="7" width="14.85546875" style="2" customWidth="1"/>
    <col min="8" max="8" width="18.85546875" style="2" customWidth="1"/>
    <col min="9" max="9" width="15" style="2" customWidth="1"/>
    <col min="10" max="10" width="23.42578125" style="2" customWidth="1"/>
    <col min="11" max="16384" width="9.140625" style="2"/>
  </cols>
  <sheetData>
    <row r="1" spans="1:17" s="11" customFormat="1" ht="23.25" customHeight="1" thickBot="1" x14ac:dyDescent="0.4">
      <c r="A1" s="388" t="s">
        <v>570</v>
      </c>
      <c r="B1" s="388"/>
      <c r="C1" s="388"/>
      <c r="D1" s="388"/>
      <c r="E1" s="388"/>
      <c r="F1" s="388"/>
      <c r="G1" s="388"/>
      <c r="H1" s="388"/>
      <c r="I1" s="388"/>
      <c r="J1" s="388"/>
    </row>
    <row r="2" spans="1:17" s="10" customFormat="1" ht="31.5" customHeight="1" thickBot="1" x14ac:dyDescent="0.35">
      <c r="A2" s="389" t="s">
        <v>849</v>
      </c>
      <c r="B2" s="389"/>
      <c r="C2" s="389"/>
      <c r="D2" s="389"/>
      <c r="E2" s="389"/>
      <c r="F2" s="389"/>
      <c r="G2" s="389"/>
      <c r="H2" s="389"/>
      <c r="I2" s="389"/>
      <c r="J2" s="389"/>
    </row>
    <row r="3" spans="1:17" s="12" customFormat="1" ht="24" customHeight="1" thickBot="1" x14ac:dyDescent="0.35">
      <c r="A3" s="392" t="s">
        <v>569</v>
      </c>
      <c r="B3" s="393"/>
      <c r="C3" s="393"/>
      <c r="D3" s="393"/>
      <c r="E3" s="393"/>
      <c r="F3" s="393"/>
      <c r="G3" s="393"/>
      <c r="H3" s="393"/>
      <c r="I3" s="393"/>
      <c r="J3" s="393"/>
    </row>
    <row r="4" spans="1:17" s="1" customFormat="1" ht="45.75" customHeight="1" thickBot="1" x14ac:dyDescent="0.3">
      <c r="A4" s="396" t="s">
        <v>493</v>
      </c>
      <c r="B4" s="396"/>
      <c r="C4" s="396" t="s">
        <v>419</v>
      </c>
      <c r="D4" s="396"/>
      <c r="E4" s="316" t="s">
        <v>568</v>
      </c>
      <c r="F4" s="316" t="s">
        <v>567</v>
      </c>
      <c r="G4" s="316" t="s">
        <v>492</v>
      </c>
      <c r="H4" s="316" t="s">
        <v>491</v>
      </c>
      <c r="I4" s="316" t="s">
        <v>3591</v>
      </c>
      <c r="J4" s="316" t="s">
        <v>953</v>
      </c>
    </row>
    <row r="5" spans="1:17" ht="220.5" customHeight="1" thickBot="1" x14ac:dyDescent="0.3">
      <c r="A5" s="412">
        <v>1</v>
      </c>
      <c r="B5" s="413" t="s">
        <v>566</v>
      </c>
      <c r="C5" s="59">
        <v>1.1000000000000001</v>
      </c>
      <c r="D5" s="59" t="s">
        <v>3494</v>
      </c>
      <c r="E5" s="311" t="s">
        <v>565</v>
      </c>
      <c r="F5" s="59" t="s">
        <v>564</v>
      </c>
      <c r="G5" s="59" t="s">
        <v>563</v>
      </c>
      <c r="H5" s="59" t="s">
        <v>3493</v>
      </c>
      <c r="I5" s="59"/>
      <c r="J5" s="59" t="s">
        <v>562</v>
      </c>
    </row>
    <row r="6" spans="1:17" ht="409.6" thickBot="1" x14ac:dyDescent="0.3">
      <c r="A6" s="412"/>
      <c r="B6" s="414"/>
      <c r="C6" s="59">
        <v>1.2</v>
      </c>
      <c r="D6" s="59" t="s">
        <v>3492</v>
      </c>
      <c r="E6" s="311" t="s">
        <v>416</v>
      </c>
      <c r="F6" s="59" t="s">
        <v>3491</v>
      </c>
      <c r="G6" s="59" t="s">
        <v>147</v>
      </c>
      <c r="H6" s="59" t="s">
        <v>561</v>
      </c>
      <c r="I6" s="59"/>
      <c r="J6" s="59" t="s">
        <v>560</v>
      </c>
    </row>
    <row r="7" spans="1:17" ht="270.75" customHeight="1" thickBot="1" x14ac:dyDescent="0.3">
      <c r="A7" s="412">
        <v>2</v>
      </c>
      <c r="B7" s="414"/>
      <c r="C7" s="59">
        <v>1.3</v>
      </c>
      <c r="D7" s="59" t="s">
        <v>559</v>
      </c>
      <c r="E7" s="59" t="s">
        <v>550</v>
      </c>
      <c r="F7" s="59" t="s">
        <v>3490</v>
      </c>
      <c r="G7" s="59" t="s">
        <v>148</v>
      </c>
      <c r="H7" s="59" t="s">
        <v>558</v>
      </c>
      <c r="I7" s="59"/>
      <c r="J7" s="59" t="s">
        <v>553</v>
      </c>
      <c r="Q7" s="3"/>
    </row>
    <row r="8" spans="1:17" ht="231.75" thickBot="1" x14ac:dyDescent="0.3">
      <c r="A8" s="412"/>
      <c r="B8" s="415"/>
      <c r="C8" s="59">
        <v>1.4</v>
      </c>
      <c r="D8" s="59" t="s">
        <v>3489</v>
      </c>
      <c r="E8" s="59" t="s">
        <v>557</v>
      </c>
      <c r="F8" s="59" t="s">
        <v>556</v>
      </c>
      <c r="G8" s="184" t="s">
        <v>149</v>
      </c>
      <c r="H8" s="59" t="s">
        <v>555</v>
      </c>
      <c r="I8" s="59"/>
      <c r="J8" s="59" t="s">
        <v>553</v>
      </c>
    </row>
    <row r="9" spans="1:17" ht="218.25" customHeight="1" thickBot="1" x14ac:dyDescent="0.3">
      <c r="A9" s="321">
        <v>2</v>
      </c>
      <c r="B9" s="185" t="s">
        <v>3488</v>
      </c>
      <c r="C9" s="59">
        <v>2.1</v>
      </c>
      <c r="D9" s="59" t="s">
        <v>3487</v>
      </c>
      <c r="E9" s="59" t="s">
        <v>550</v>
      </c>
      <c r="F9" s="59" t="s">
        <v>3486</v>
      </c>
      <c r="G9" s="59"/>
      <c r="H9" s="106" t="s">
        <v>554</v>
      </c>
      <c r="I9" s="158"/>
      <c r="J9" s="59" t="s">
        <v>553</v>
      </c>
    </row>
    <row r="10" spans="1:17" ht="216" customHeight="1" thickBot="1" x14ac:dyDescent="0.3">
      <c r="A10" s="411">
        <v>3</v>
      </c>
      <c r="B10" s="357" t="s">
        <v>3485</v>
      </c>
      <c r="C10" s="313">
        <v>3.1</v>
      </c>
      <c r="D10" s="304" t="s">
        <v>3484</v>
      </c>
      <c r="E10" s="40" t="s">
        <v>550</v>
      </c>
      <c r="F10" s="304" t="s">
        <v>3483</v>
      </c>
      <c r="G10" s="304"/>
      <c r="H10" s="46" t="s">
        <v>3482</v>
      </c>
      <c r="I10" s="304"/>
      <c r="J10" s="59" t="s">
        <v>552</v>
      </c>
    </row>
    <row r="11" spans="1:17" ht="248.25" thickBot="1" x14ac:dyDescent="0.3">
      <c r="A11" s="411"/>
      <c r="B11" s="357"/>
      <c r="C11" s="313">
        <v>3.2</v>
      </c>
      <c r="D11" s="313" t="s">
        <v>551</v>
      </c>
      <c r="E11" s="304" t="s">
        <v>550</v>
      </c>
      <c r="F11" s="304" t="s">
        <v>549</v>
      </c>
      <c r="G11" s="46"/>
      <c r="H11" s="313" t="s">
        <v>3481</v>
      </c>
      <c r="I11" s="304"/>
      <c r="J11" s="59" t="s">
        <v>548</v>
      </c>
    </row>
  </sheetData>
  <mergeCells count="10">
    <mergeCell ref="A10:A11"/>
    <mergeCell ref="A3:J3"/>
    <mergeCell ref="B10:B11"/>
    <mergeCell ref="A1:J1"/>
    <mergeCell ref="A2:J2"/>
    <mergeCell ref="A4:B4"/>
    <mergeCell ref="C4:D4"/>
    <mergeCell ref="A5:A6"/>
    <mergeCell ref="B5:B8"/>
    <mergeCell ref="A7:A8"/>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zoomScale="80" zoomScaleNormal="80" workbookViewId="0">
      <selection sqref="A1:K1"/>
    </sheetView>
  </sheetViews>
  <sheetFormatPr defaultRowHeight="15" x14ac:dyDescent="0.25"/>
  <cols>
    <col min="1" max="1" width="5.5703125" style="310" customWidth="1"/>
    <col min="2" max="2" width="21.28515625" style="310" customWidth="1"/>
    <col min="3" max="3" width="5.7109375" style="310" customWidth="1"/>
    <col min="4" max="4" width="18.42578125" style="310" customWidth="1"/>
    <col min="5" max="5" width="12.5703125" style="310" customWidth="1"/>
    <col min="6" max="6" width="54.42578125" style="310" customWidth="1"/>
    <col min="7" max="7" width="13.28515625" style="310" customWidth="1"/>
    <col min="8" max="8" width="14.28515625" style="310" customWidth="1"/>
    <col min="9" max="9" width="13.42578125" style="310" customWidth="1"/>
    <col min="10" max="10" width="11.140625" style="310" customWidth="1"/>
    <col min="11" max="11" width="14.7109375" style="310" customWidth="1"/>
    <col min="12" max="16384" width="9.140625" style="310"/>
  </cols>
  <sheetData>
    <row r="1" spans="1:11" ht="20.25" customHeight="1" thickBot="1" x14ac:dyDescent="0.3">
      <c r="A1" s="416" t="s">
        <v>570</v>
      </c>
      <c r="B1" s="417"/>
      <c r="C1" s="417"/>
      <c r="D1" s="417"/>
      <c r="E1" s="417"/>
      <c r="F1" s="417"/>
      <c r="G1" s="417"/>
      <c r="H1" s="417"/>
      <c r="I1" s="417"/>
      <c r="J1" s="417"/>
      <c r="K1" s="418"/>
    </row>
    <row r="2" spans="1:11" ht="18.75" customHeight="1" thickBot="1" x14ac:dyDescent="0.3">
      <c r="A2" s="405" t="s">
        <v>849</v>
      </c>
      <c r="B2" s="406"/>
      <c r="C2" s="406"/>
      <c r="D2" s="406"/>
      <c r="E2" s="406"/>
      <c r="F2" s="406"/>
      <c r="G2" s="406"/>
      <c r="H2" s="406"/>
      <c r="I2" s="406"/>
      <c r="J2" s="406"/>
      <c r="K2" s="407"/>
    </row>
    <row r="3" spans="1:11" ht="19.5" customHeight="1" thickBot="1" x14ac:dyDescent="0.3">
      <c r="A3" s="392" t="s">
        <v>606</v>
      </c>
      <c r="B3" s="393"/>
      <c r="C3" s="393"/>
      <c r="D3" s="393"/>
      <c r="E3" s="393"/>
      <c r="F3" s="393"/>
      <c r="G3" s="393"/>
      <c r="H3" s="393"/>
      <c r="I3" s="393"/>
      <c r="J3" s="393"/>
      <c r="K3" s="394"/>
    </row>
    <row r="4" spans="1:11" ht="60.75" thickBot="1" x14ac:dyDescent="0.3">
      <c r="A4" s="419" t="s">
        <v>493</v>
      </c>
      <c r="B4" s="419"/>
      <c r="C4" s="419" t="s">
        <v>419</v>
      </c>
      <c r="D4" s="419"/>
      <c r="E4" s="322" t="s">
        <v>568</v>
      </c>
      <c r="F4" s="322" t="s">
        <v>567</v>
      </c>
      <c r="G4" s="322" t="s">
        <v>492</v>
      </c>
      <c r="H4" s="322" t="s">
        <v>491</v>
      </c>
      <c r="I4" s="322" t="s">
        <v>490</v>
      </c>
      <c r="J4" s="322" t="s">
        <v>489</v>
      </c>
      <c r="K4" s="322" t="s">
        <v>953</v>
      </c>
    </row>
    <row r="5" spans="1:11" ht="132.75" customHeight="1" thickBot="1" x14ac:dyDescent="0.3">
      <c r="A5" s="395">
        <v>1</v>
      </c>
      <c r="B5" s="395" t="s">
        <v>605</v>
      </c>
      <c r="C5" s="315">
        <v>1.1000000000000001</v>
      </c>
      <c r="D5" s="315" t="s">
        <v>604</v>
      </c>
      <c r="E5" s="315" t="s">
        <v>596</v>
      </c>
      <c r="F5" s="315" t="s">
        <v>603</v>
      </c>
      <c r="G5" s="37" t="s">
        <v>3402</v>
      </c>
      <c r="H5" s="315" t="s">
        <v>3512</v>
      </c>
      <c r="I5" s="315"/>
      <c r="J5" s="315"/>
      <c r="K5" s="315"/>
    </row>
    <row r="6" spans="1:11" ht="165.75" thickBot="1" x14ac:dyDescent="0.3">
      <c r="A6" s="395"/>
      <c r="B6" s="395"/>
      <c r="C6" s="315">
        <v>1.2</v>
      </c>
      <c r="D6" s="315" t="s">
        <v>602</v>
      </c>
      <c r="E6" s="315" t="s">
        <v>601</v>
      </c>
      <c r="F6" s="315" t="s">
        <v>3511</v>
      </c>
      <c r="G6" s="37" t="s">
        <v>600</v>
      </c>
      <c r="H6" s="315" t="s">
        <v>599</v>
      </c>
      <c r="I6" s="315" t="s">
        <v>598</v>
      </c>
      <c r="J6" s="315"/>
      <c r="K6" s="36" t="s">
        <v>3510</v>
      </c>
    </row>
    <row r="7" spans="1:11" ht="198.75" thickBot="1" x14ac:dyDescent="0.3">
      <c r="A7" s="395"/>
      <c r="B7" s="395"/>
      <c r="C7" s="315">
        <v>1.3</v>
      </c>
      <c r="D7" s="304" t="s">
        <v>597</v>
      </c>
      <c r="E7" s="304" t="s">
        <v>596</v>
      </c>
      <c r="F7" s="315" t="s">
        <v>595</v>
      </c>
      <c r="G7" s="37" t="s">
        <v>594</v>
      </c>
      <c r="H7" s="315" t="s">
        <v>3509</v>
      </c>
      <c r="I7" s="315"/>
      <c r="J7" s="315"/>
      <c r="K7" s="36"/>
    </row>
    <row r="8" spans="1:11" ht="396.75" thickBot="1" x14ac:dyDescent="0.3">
      <c r="A8" s="395"/>
      <c r="B8" s="395"/>
      <c r="C8" s="315">
        <v>1.4</v>
      </c>
      <c r="D8" s="315" t="s">
        <v>3508</v>
      </c>
      <c r="E8" s="315" t="s">
        <v>593</v>
      </c>
      <c r="F8" s="315" t="s">
        <v>3507</v>
      </c>
      <c r="G8" s="37" t="s">
        <v>592</v>
      </c>
      <c r="H8" s="315" t="s">
        <v>591</v>
      </c>
      <c r="I8" s="315" t="s">
        <v>3506</v>
      </c>
      <c r="J8" s="315"/>
      <c r="K8" s="315"/>
    </row>
    <row r="9" spans="1:11" ht="231.75" thickBot="1" x14ac:dyDescent="0.3">
      <c r="A9" s="395"/>
      <c r="B9" s="395"/>
      <c r="C9" s="315">
        <v>1.5</v>
      </c>
      <c r="D9" s="315" t="s">
        <v>590</v>
      </c>
      <c r="E9" s="315" t="s">
        <v>589</v>
      </c>
      <c r="F9" s="315" t="s">
        <v>3505</v>
      </c>
      <c r="G9" s="37" t="s">
        <v>3504</v>
      </c>
      <c r="H9" s="315" t="s">
        <v>588</v>
      </c>
      <c r="I9" s="315" t="s">
        <v>3503</v>
      </c>
      <c r="J9" s="315" t="s">
        <v>587</v>
      </c>
      <c r="K9" s="315" t="s">
        <v>586</v>
      </c>
    </row>
    <row r="10" spans="1:11" ht="132.75" thickBot="1" x14ac:dyDescent="0.3">
      <c r="A10" s="315"/>
      <c r="B10" s="315"/>
      <c r="C10" s="315">
        <v>1.6</v>
      </c>
      <c r="D10" s="315" t="s">
        <v>3502</v>
      </c>
      <c r="E10" s="315" t="s">
        <v>377</v>
      </c>
      <c r="F10" s="315" t="s">
        <v>585</v>
      </c>
      <c r="G10" s="37" t="s">
        <v>584</v>
      </c>
      <c r="H10" s="315" t="s">
        <v>571</v>
      </c>
      <c r="I10" s="315"/>
      <c r="J10" s="315"/>
      <c r="K10" s="315" t="s">
        <v>3501</v>
      </c>
    </row>
    <row r="11" spans="1:11" ht="363.75" thickBot="1" x14ac:dyDescent="0.3">
      <c r="A11" s="386">
        <v>2</v>
      </c>
      <c r="B11" s="386" t="s">
        <v>3500</v>
      </c>
      <c r="C11" s="315">
        <v>2.1</v>
      </c>
      <c r="D11" s="315" t="s">
        <v>3499</v>
      </c>
      <c r="E11" s="315" t="s">
        <v>583</v>
      </c>
      <c r="F11" s="315" t="s">
        <v>3498</v>
      </c>
      <c r="G11" s="38" t="s">
        <v>582</v>
      </c>
      <c r="H11" s="315" t="s">
        <v>581</v>
      </c>
      <c r="I11" s="315" t="s">
        <v>580</v>
      </c>
      <c r="J11" s="315"/>
      <c r="K11" s="315" t="s">
        <v>150</v>
      </c>
    </row>
    <row r="12" spans="1:11" ht="116.25" thickBot="1" x14ac:dyDescent="0.3">
      <c r="A12" s="386"/>
      <c r="B12" s="386"/>
      <c r="C12" s="315">
        <v>2.2000000000000002</v>
      </c>
      <c r="D12" s="315" t="s">
        <v>579</v>
      </c>
      <c r="E12" s="315" t="s">
        <v>408</v>
      </c>
      <c r="F12" s="315" t="s">
        <v>3497</v>
      </c>
      <c r="G12" s="38" t="s">
        <v>578</v>
      </c>
      <c r="H12" s="315" t="s">
        <v>577</v>
      </c>
      <c r="I12" s="315"/>
      <c r="J12" s="315"/>
      <c r="K12" s="315"/>
    </row>
    <row r="13" spans="1:11" ht="116.25" thickBot="1" x14ac:dyDescent="0.3">
      <c r="A13" s="386"/>
      <c r="B13" s="386"/>
      <c r="C13" s="315">
        <v>2.2999999999999998</v>
      </c>
      <c r="D13" s="315" t="s">
        <v>576</v>
      </c>
      <c r="E13" s="315" t="s">
        <v>377</v>
      </c>
      <c r="F13" s="315" t="s">
        <v>575</v>
      </c>
      <c r="G13" s="38" t="s">
        <v>572</v>
      </c>
      <c r="H13" s="315" t="s">
        <v>574</v>
      </c>
      <c r="I13" s="315"/>
      <c r="J13" s="315"/>
      <c r="K13" s="315"/>
    </row>
    <row r="14" spans="1:11" ht="99.75" thickBot="1" x14ac:dyDescent="0.3">
      <c r="A14" s="386"/>
      <c r="B14" s="386"/>
      <c r="C14" s="315">
        <v>2.4</v>
      </c>
      <c r="D14" s="315" t="s">
        <v>3496</v>
      </c>
      <c r="E14" s="315" t="s">
        <v>377</v>
      </c>
      <c r="F14" s="315" t="s">
        <v>573</v>
      </c>
      <c r="G14" s="38" t="s">
        <v>572</v>
      </c>
      <c r="H14" s="315" t="s">
        <v>571</v>
      </c>
      <c r="I14" s="315" t="s">
        <v>3495</v>
      </c>
      <c r="J14" s="315"/>
      <c r="K14" s="315"/>
    </row>
  </sheetData>
  <mergeCells count="9">
    <mergeCell ref="A5:A9"/>
    <mergeCell ref="B5:B9"/>
    <mergeCell ref="A11:A14"/>
    <mergeCell ref="B11:B14"/>
    <mergeCell ref="A1:K1"/>
    <mergeCell ref="A2:K2"/>
    <mergeCell ref="A4:B4"/>
    <mergeCell ref="C4:D4"/>
    <mergeCell ref="A3:K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lT.A Prioritetet Strateg</vt:lpstr>
      <vt:lpstr>ZKM</vt:lpstr>
      <vt:lpstr>MASHT</vt:lpstr>
      <vt:lpstr>MIE</vt:lpstr>
      <vt:lpstr>MD</vt:lpstr>
      <vt:lpstr>MF</vt:lpstr>
      <vt:lpstr>MZHE</vt:lpstr>
      <vt:lpstr>MFSK</vt:lpstr>
      <vt:lpstr>MMPH</vt:lpstr>
      <vt:lpstr>MAPL</vt:lpstr>
      <vt:lpstr>MPB</vt:lpstr>
      <vt:lpstr>MPJ</vt:lpstr>
      <vt:lpstr>MPMS</vt:lpstr>
      <vt:lpstr>MKK</vt:lpstr>
      <vt:lpstr>MSH</vt:lpstr>
      <vt:lpstr>MAP</vt:lpstr>
      <vt:lpstr>MKRS</vt:lpstr>
      <vt:lpstr>MI</vt:lpstr>
      <vt:lpstr>MBPZHR</vt:lpstr>
      <vt:lpstr>MTI</vt:lpstr>
      <vt:lpstr>MDIS</vt:lpstr>
      <vt:lpstr>MZHR</vt:lpstr>
      <vt:lpstr>MIN</vt:lpstr>
      <vt:lpstr>'lT.A Prioritetet Strateg'!Print_Area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2018-02-09T09:11:57Z</dcterms:modified>
</cp:coreProperties>
</file>